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theme/themeOverride2.xml" ContentType="application/vnd.openxmlformats-officedocument.themeOverride+xml"/>
  <Override PartName="/xl/charts/chart4.xml" ContentType="application/vnd.openxmlformats-officedocument.drawingml.chart+xml"/>
  <Override PartName="/xl/theme/themeOverride3.xml" ContentType="application/vnd.openxmlformats-officedocument.themeOverride+xml"/>
  <Override PartName="/xl/charts/chart5.xml" ContentType="application/vnd.openxmlformats-officedocument.drawingml.chart+xml"/>
  <Override PartName="/xl/theme/themeOverride4.xml" ContentType="application/vnd.openxmlformats-officedocument.themeOverride+xml"/>
  <Override PartName="/xl/charts/chart6.xml" ContentType="application/vnd.openxmlformats-officedocument.drawingml.chart+xml"/>
  <Override PartName="/xl/theme/themeOverride5.xml" ContentType="application/vnd.openxmlformats-officedocument.themeOverride+xml"/>
  <Override PartName="/xl/charts/chart7.xml" ContentType="application/vnd.openxmlformats-officedocument.drawingml.chart+xml"/>
  <Override PartName="/xl/theme/themeOverride6.xml" ContentType="application/vnd.openxmlformats-officedocument.themeOverride+xml"/>
  <Override PartName="/xl/charts/chart8.xml" ContentType="application/vnd.openxmlformats-officedocument.drawingml.chart+xml"/>
  <Override PartName="/xl/theme/themeOverride7.xml" ContentType="application/vnd.openxmlformats-officedocument.themeOverride+xml"/>
  <Override PartName="/xl/charts/chart9.xml" ContentType="application/vnd.openxmlformats-officedocument.drawingml.chart+xml"/>
  <Override PartName="/xl/theme/themeOverride8.xml" ContentType="application/vnd.openxmlformats-officedocument.themeOverride+xml"/>
  <Override PartName="/xl/charts/chart1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11.xml" ContentType="application/vnd.openxmlformats-officedocument.drawingml.chart+xml"/>
  <Override PartName="/xl/drawings/drawing3.xml" ContentType="application/vnd.openxmlformats-officedocument.drawing+xml"/>
  <Override PartName="/xl/charts/chart12.xml" ContentType="application/vnd.openxmlformats-officedocument.drawingml.chart+xml"/>
  <Override PartName="/xl/drawings/drawing4.xml" ContentType="application/vnd.openxmlformats-officedocument.drawing+xml"/>
  <Override PartName="/xl/charts/chart13.xml" ContentType="application/vnd.openxmlformats-officedocument.drawingml.chart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xl/charts/chart1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19.xml" ContentType="application/vnd.openxmlformats-officedocument.drawingml.chart+xml"/>
  <Override PartName="/xl/theme/themeOverride9.xml" ContentType="application/vnd.openxmlformats-officedocument.themeOverride+xml"/>
  <Override PartName="/xl/drawings/drawing10.xml" ContentType="application/vnd.openxmlformats-officedocument.drawing+xml"/>
  <Override PartName="/xl/charts/chart20.xml" ContentType="application/vnd.openxmlformats-officedocument.drawingml.chart+xml"/>
  <Override PartName="/xl/drawings/drawing11.xml" ContentType="application/vnd.openxmlformats-officedocument.drawing+xml"/>
  <Override PartName="/xl/charts/chart2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na.sarto\Desktop\TRS\EMERGENCIAL ENG CLINICA\"/>
    </mc:Choice>
  </mc:AlternateContent>
  <bookViews>
    <workbookView xWindow="0" yWindow="0" windowWidth="28800" windowHeight="12435" tabRatio="927"/>
  </bookViews>
  <sheets>
    <sheet name="FOLHA DE ROSTO" sheetId="28" r:id="rId1"/>
    <sheet name="1. Despesa Manutenções Externas" sheetId="3" r:id="rId2"/>
    <sheet name="2. Despesa com Peças" sheetId="18" r:id="rId3"/>
    <sheet name="3. Total de Os´s " sheetId="8" r:id="rId4"/>
    <sheet name="4. Qde Tipos de Serviços" sheetId="20" r:id="rId5"/>
    <sheet name="5. Os´s Corretivas- Status" sheetId="21" r:id="rId6"/>
    <sheet name="6.Análise Causa x Efeito" sheetId="14" r:id="rId7"/>
    <sheet name="7. Qde de OS´s por Setor" sheetId="31" r:id="rId8"/>
    <sheet name="8. Programados x executados" sheetId="32" r:id="rId9"/>
    <sheet name="9. Equipamentos Acessórios" sheetId="9" r:id="rId10"/>
    <sheet name="10.Corretivas Exter. e Internas" sheetId="12" r:id="rId11"/>
    <sheet name="11. Serviço Prog x Executado In" sheetId="22" r:id="rId12"/>
    <sheet name="12. Serviço Prog X Executado Ex" sheetId="23" r:id="rId13"/>
    <sheet name="13. Indicadores Disponibilidade" sheetId="24" r:id="rId14"/>
    <sheet name="13.1 Calculo de Disponibilidade" sheetId="30" r:id="rId15"/>
    <sheet name="14. Indicadores de Pendências" sheetId="26" r:id="rId16"/>
    <sheet name="15. Tempo de Primeiro Atendimen" sheetId="33" r:id="rId17"/>
    <sheet name="Custo de Contrato de Manutenção" sheetId="6" r:id="rId18"/>
    <sheet name="Ganhos EC" sheetId="16" r:id="rId19"/>
  </sheets>
  <definedNames>
    <definedName name="_xlnm._FilterDatabase" localSheetId="1" hidden="1">'1. Despesa Manutenções Externas'!$A$2:$K$2</definedName>
    <definedName name="_xlnm._FilterDatabase" localSheetId="2" hidden="1">'2. Despesa com Peças'!$A$4:$K$7</definedName>
    <definedName name="_xlnm._FilterDatabase" localSheetId="6" hidden="1">'6.Análise Causa x Efeito'!$A$1:$C$14</definedName>
  </definedNames>
  <calcPr calcId="152511"/>
</workbook>
</file>

<file path=xl/calcChain.xml><?xml version="1.0" encoding="utf-8"?>
<calcChain xmlns="http://schemas.openxmlformats.org/spreadsheetml/2006/main">
  <c r="K7" i="3" l="1"/>
  <c r="D20" i="30"/>
  <c r="D8" i="30"/>
  <c r="D5" i="30"/>
  <c r="D4" i="30"/>
  <c r="D3" i="30"/>
  <c r="D2" i="30"/>
  <c r="K5" i="3"/>
  <c r="K6" i="3"/>
  <c r="K4" i="3"/>
  <c r="E6" i="30" l="1"/>
  <c r="D9" i="30"/>
  <c r="E9" i="30"/>
  <c r="D11" i="30"/>
  <c r="D12" i="30" s="1"/>
  <c r="E12" i="30"/>
  <c r="D14" i="30"/>
  <c r="D15" i="30"/>
  <c r="D16" i="30"/>
  <c r="D17" i="30"/>
  <c r="D18" i="30"/>
  <c r="D19" i="30"/>
  <c r="E22" i="30"/>
  <c r="D24" i="30"/>
  <c r="D27" i="30" s="1"/>
  <c r="F27" i="30" s="1"/>
  <c r="D25" i="30"/>
  <c r="D26" i="30"/>
  <c r="E27" i="30"/>
  <c r="E3" i="23"/>
  <c r="E3" i="22"/>
  <c r="I74" i="28"/>
  <c r="I88" i="28"/>
  <c r="F22" i="30" l="1"/>
  <c r="F12" i="30"/>
  <c r="F9" i="30"/>
  <c r="D22" i="30"/>
  <c r="D6" i="30"/>
  <c r="F6" i="30" s="1"/>
</calcChain>
</file>

<file path=xl/sharedStrings.xml><?xml version="1.0" encoding="utf-8"?>
<sst xmlns="http://schemas.openxmlformats.org/spreadsheetml/2006/main" count="346" uniqueCount="218">
  <si>
    <t>TOTAL</t>
  </si>
  <si>
    <t>Equipamento</t>
  </si>
  <si>
    <t>Status</t>
  </si>
  <si>
    <t>Descrição</t>
  </si>
  <si>
    <t>Mês</t>
  </si>
  <si>
    <t>Jan</t>
  </si>
  <si>
    <t>Fev</t>
  </si>
  <si>
    <t>Mar</t>
  </si>
  <si>
    <t>Empresa</t>
  </si>
  <si>
    <t>Vencimento</t>
  </si>
  <si>
    <t>Valor Mensal Realizado</t>
  </si>
  <si>
    <t>Total Anual Orçado</t>
  </si>
  <si>
    <t>Qt</t>
  </si>
  <si>
    <t>Corretivas</t>
  </si>
  <si>
    <t>Preventivas</t>
  </si>
  <si>
    <t>Inspeção</t>
  </si>
  <si>
    <t>Instalação</t>
  </si>
  <si>
    <t>Total Abertas</t>
  </si>
  <si>
    <t>Total Concluidas</t>
  </si>
  <si>
    <t>OS</t>
  </si>
  <si>
    <t>Ag. Peça</t>
  </si>
  <si>
    <t>Ag. Serviço Externo</t>
  </si>
  <si>
    <t>Concluídas</t>
  </si>
  <si>
    <t>Ag. Execução</t>
  </si>
  <si>
    <t>Ag. Padrão</t>
  </si>
  <si>
    <t>XXXXX</t>
  </si>
  <si>
    <t xml:space="preserve">Custo de Peças </t>
  </si>
  <si>
    <t>Total de OS´s</t>
  </si>
  <si>
    <t>Tipos de Serviços</t>
  </si>
  <si>
    <t>OS´s Corretivas - Status</t>
  </si>
  <si>
    <t>Relação "Equipamentos x Acessórios"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</si>
  <si>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 histórico do total de Os´s é retroativo de 3 meses</t>
    </r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</si>
  <si>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Gráfico relaciona o número de Os´s Equipamentos com o nº de Os´s de Acessórios.
2. Retroativo de 3 meses</t>
    </r>
  </si>
  <si>
    <t>Meses</t>
  </si>
  <si>
    <t>Comparativo de Os´s de Corretiva Interna x Corretiva Externa"</t>
  </si>
  <si>
    <r>
      <rPr>
        <b/>
        <sz val="11"/>
        <color indexed="8"/>
        <rFont val="Calibri"/>
        <family val="2"/>
      </rPr>
      <t>Orientação Gráfico:</t>
    </r>
    <r>
      <rPr>
        <sz val="11"/>
        <color theme="1"/>
        <rFont val="Calibri"/>
        <family val="2"/>
        <scheme val="minor"/>
      </rPr>
      <t xml:space="preserve">
1. Gráfico relaciona a quantidade OS´s de corretiva Interna e externa
</t>
    </r>
  </si>
  <si>
    <t>Descrição Equipamento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</si>
  <si>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 levantamento de "Tipos de Serviços" é referente ao último mês de serviços prestados.</t>
    </r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</si>
  <si>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Verificar junto ao setor de Compras se estes valores não sofreram ajustes e tb. se de fato houve o pagamento das faturas.
2. Valores expressos em Reais</t>
    </r>
  </si>
  <si>
    <t>Meta</t>
  </si>
  <si>
    <t>Equipamentos Críticos (%)</t>
  </si>
  <si>
    <t>Equipamentos Regulares (%)</t>
  </si>
  <si>
    <t>≥90</t>
  </si>
  <si>
    <t>*PLANO DE AÇÃO PARA INDICADOR “EQUIPAMENTOS CRÍTICOS INTERNO”</t>
  </si>
  <si>
    <t xml:space="preserve">O QUE </t>
  </si>
  <si>
    <t>POR QUE</t>
  </si>
  <si>
    <t>AÇÃO</t>
  </si>
  <si>
    <t>QUANDO</t>
  </si>
  <si>
    <t>Abril</t>
  </si>
  <si>
    <t>“Serviços Programados Executados em Relação ao Planejado Externo”</t>
  </si>
  <si>
    <t>“Serviços Programados Executados em Relação ao Planejado Interno”</t>
  </si>
  <si>
    <r>
      <t xml:space="preserve">Grupo </t>
    </r>
    <r>
      <rPr>
        <b/>
        <sz val="10"/>
        <color indexed="8"/>
        <rFont val="Calibri"/>
        <family val="2"/>
      </rPr>
      <t>Carro de Anestesia</t>
    </r>
  </si>
  <si>
    <t>≥99</t>
  </si>
  <si>
    <r>
      <t xml:space="preserve">Grupo </t>
    </r>
    <r>
      <rPr>
        <b/>
        <sz val="10"/>
        <color indexed="8"/>
        <rFont val="Calibri"/>
        <family val="2"/>
      </rPr>
      <t>Mesas Cirúrgicas</t>
    </r>
  </si>
  <si>
    <r>
      <t xml:space="preserve">Grupo </t>
    </r>
    <r>
      <rPr>
        <b/>
        <sz val="10"/>
        <color indexed="8"/>
        <rFont val="Calibri"/>
        <family val="2"/>
      </rPr>
      <t>Focos Cirúrgicos de Teto</t>
    </r>
  </si>
  <si>
    <r>
      <t>Grupo CME (</t>
    </r>
    <r>
      <rPr>
        <b/>
        <sz val="10"/>
        <color indexed="8"/>
        <rFont val="Calibri"/>
        <family val="2"/>
      </rPr>
      <t>Autoclaves e Lavadoras)</t>
    </r>
  </si>
  <si>
    <r>
      <t>Grupo Imagem 
(</t>
    </r>
    <r>
      <rPr>
        <b/>
        <sz val="10"/>
        <color indexed="8"/>
        <rFont val="Calibri"/>
        <family val="2"/>
      </rPr>
      <t>Tomografia, Ressonância, Raio X, Ultra som, Arco Cirúrgico)</t>
    </r>
  </si>
  <si>
    <t>**PLANO DE AÇÃO PARA INDICADOR “EQUIPAMENTOS CRÍTICOS EXTERNO”</t>
  </si>
  <si>
    <t>O QUE</t>
  </si>
  <si>
    <t>DESCRIÇÃO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</si>
  <si>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Os dados referentes a Disponibilidade serão apresentados com histórico de 3 meses.
2. O plano de ação deverá ser aplicado para os indicadores que estiverem abaixo da meta.</t>
    </r>
  </si>
  <si>
    <t>% de Manutenção Corretiva Externa com Retorno em até 40 dias</t>
  </si>
  <si>
    <t>≥ 80</t>
  </si>
  <si>
    <t>Indicadores de Pendências</t>
  </si>
  <si>
    <t>PLANO DE AÇÃO PARA INDICADOR “% de Manutenção Corretiva Externa com Retorno em até 40 dias”</t>
  </si>
  <si>
    <t>PRAZO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</si>
  <si>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Os dados referentes às pendências serão apresentados com histórico de 3 meses.
2. O plano de ação deverá ser aplicado para os indicadores que estiverem fora da meta.</t>
    </r>
  </si>
  <si>
    <t>ANÁLISE CRITICA</t>
  </si>
  <si>
    <t>JULHO</t>
  </si>
  <si>
    <t>AGOSTO</t>
  </si>
  <si>
    <t>SETEMBRO</t>
  </si>
  <si>
    <t>ANALISE DE CAUSA EFEITO</t>
  </si>
  <si>
    <t>USO INDEVIDO</t>
  </si>
  <si>
    <t>ERRO OPERACIONAL</t>
  </si>
  <si>
    <t>Indicadores de disponibilidade</t>
  </si>
  <si>
    <t>AGO</t>
  </si>
  <si>
    <t>JUL</t>
  </si>
  <si>
    <r>
      <t>Grupo Imagem 
(</t>
    </r>
    <r>
      <rPr>
        <b/>
        <sz val="9"/>
        <color indexed="8"/>
        <rFont val="Calibri"/>
        <family val="2"/>
      </rPr>
      <t>Tomografia, Ressonância, Raio X, Ultra som, Arco Cirúrgico)</t>
    </r>
  </si>
  <si>
    <t>META</t>
  </si>
  <si>
    <t>CENTRO CIRURGICO</t>
  </si>
  <si>
    <t>CME</t>
  </si>
  <si>
    <t>CTI</t>
  </si>
  <si>
    <t>JUNHO</t>
  </si>
  <si>
    <t>SETORES</t>
  </si>
  <si>
    <t>EMERGÊNCIAS</t>
  </si>
  <si>
    <t>QTD. EQUIPAMENTOS</t>
  </si>
  <si>
    <t>Dias do mês</t>
  </si>
  <si>
    <t>Hora de disponibilidade (hr) - NÃO MEXER NESSA COLUNA)</t>
  </si>
  <si>
    <t>% de disponibilidade</t>
  </si>
  <si>
    <t>Carro de anestesia</t>
  </si>
  <si>
    <t>Rotametro</t>
  </si>
  <si>
    <t>Vaporizador</t>
  </si>
  <si>
    <t>Mesa Cirurgica</t>
  </si>
  <si>
    <t>Foco Teto</t>
  </si>
  <si>
    <t>Tomografo</t>
  </si>
  <si>
    <t>Ressonância Magnética</t>
  </si>
  <si>
    <t>Ultrasom</t>
  </si>
  <si>
    <t>Raio-X fixo</t>
  </si>
  <si>
    <t>Raio-X Móvel</t>
  </si>
  <si>
    <t>Arco Cirúrgico</t>
  </si>
  <si>
    <t>Processadora Imagem (química)</t>
  </si>
  <si>
    <t>Processadora imagem (digital)</t>
  </si>
  <si>
    <t>Autoclave</t>
  </si>
  <si>
    <t>Termodesinfectora</t>
  </si>
  <si>
    <t>Lavadora US</t>
  </si>
  <si>
    <t>centro cirurgico</t>
  </si>
  <si>
    <t>emergencia pediatrica</t>
  </si>
  <si>
    <t>cti neo</t>
  </si>
  <si>
    <t>sala verde</t>
  </si>
  <si>
    <t>sala vermelha</t>
  </si>
  <si>
    <t>centro de imagem</t>
  </si>
  <si>
    <t>laboratório</t>
  </si>
  <si>
    <t>cti adulto</t>
  </si>
  <si>
    <t>cti infantil</t>
  </si>
  <si>
    <t>pediatria</t>
  </si>
  <si>
    <t>ATIVIDADE</t>
  </si>
  <si>
    <t>1 - DESPESA COM MANUT. EXTERNA</t>
  </si>
  <si>
    <t>2 - DESPESA COM PEÇAS</t>
  </si>
  <si>
    <t>3 - TOTAL DE OS´S ABERTAS x CONCLUÍDAS</t>
  </si>
  <si>
    <t>4 - QUANTITATIVO POR TIPOS DE SERVIÇO</t>
  </si>
  <si>
    <t>5 - STATUS DE OS´S CORRETIVAS</t>
  </si>
  <si>
    <t>6 - ANÁLISE DE CAUSA X EFEITO</t>
  </si>
  <si>
    <t>7 - NUMERO DE OS´s POR SETOR</t>
  </si>
  <si>
    <t>8 - TOTAL PROGRAMADO X EXECUTADO</t>
  </si>
  <si>
    <t>Cada modalidade de Serviços programados refere-se o total programado (externo /interno).</t>
  </si>
  <si>
    <t>9- EQUIPAMENTOS X ACESSÓRIOS</t>
  </si>
  <si>
    <t>10- CORRETIVAS INTERNAS X EXTERNAS</t>
  </si>
  <si>
    <t xml:space="preserve"> 11- SERVIÇOS PROGRAMADOS EXECUTADOS EM RELAÇÃO AO PLANEJADO "INTERNO"</t>
  </si>
  <si>
    <t>12-  SERVIÇOS PROGRAMADOS EXECUTADOS EM RELAÇÃO AO PLANEJADO "EXTERNO"</t>
  </si>
  <si>
    <t>13- INDICADORES DE DISPONIBILIDADE</t>
  </si>
  <si>
    <t>14- PENDÊNCIAS</t>
  </si>
  <si>
    <t>PRINCIPAIS SETORES</t>
  </si>
  <si>
    <t>CTI´S</t>
  </si>
  <si>
    <t>CENTRO OBSTÉTRICO</t>
  </si>
  <si>
    <t>NUMERO DE ATENDIMENTO POR PERIODO</t>
  </si>
  <si>
    <t>ATÉ 5 min.</t>
  </si>
  <si>
    <t>DE 6 A 30 min.</t>
  </si>
  <si>
    <t>DE 31 min. Até 1h</t>
  </si>
  <si>
    <t>5min.</t>
  </si>
  <si>
    <t>15 min.</t>
  </si>
  <si>
    <t>30 min.</t>
  </si>
  <si>
    <t>jan</t>
  </si>
  <si>
    <t>fev</t>
  </si>
  <si>
    <t>mar</t>
  </si>
  <si>
    <t>abril</t>
  </si>
  <si>
    <t>maio</t>
  </si>
  <si>
    <t>calibração</t>
  </si>
  <si>
    <t>junho</t>
  </si>
  <si>
    <t>treinamento</t>
  </si>
  <si>
    <t xml:space="preserve">RELATÓRIO GERÊNCIAL - SERVIÇO DE ENGENHARIA CLÍNICA  MÊS/ANO </t>
  </si>
  <si>
    <t>FSEC00002</t>
  </si>
  <si>
    <t>ORDEM DE SERVIÇO</t>
  </si>
  <si>
    <t>EQUIPAMENTO</t>
  </si>
  <si>
    <t>PATRIMONIO / NS</t>
  </si>
  <si>
    <t>MARCA</t>
  </si>
  <si>
    <t>N° NOTA FISCAL</t>
  </si>
  <si>
    <t>RAZÃO SOCIAL</t>
  </si>
  <si>
    <t>CENTRO DE CUSTO (SETOR)</t>
  </si>
  <si>
    <t>VALOR UNITÁRIO</t>
  </si>
  <si>
    <t>QUANTIDADE</t>
  </si>
  <si>
    <t>VALOR TOTAL</t>
  </si>
  <si>
    <t>ENFERMARIA</t>
  </si>
  <si>
    <t>VENTILAR</t>
  </si>
  <si>
    <t>MAQUET</t>
  </si>
  <si>
    <t>APARELHO DE ANESTESIA</t>
  </si>
  <si>
    <t>CAMA</t>
  </si>
  <si>
    <t>GE</t>
  </si>
  <si>
    <t>STRYKER</t>
  </si>
  <si>
    <t>Despesas em Manutenção Externa</t>
  </si>
  <si>
    <t>DESCRIÇÃO DA PEÇA</t>
  </si>
  <si>
    <t>DESCRIÇÃO DO SERVIÇO</t>
  </si>
  <si>
    <t>Ventilador</t>
  </si>
  <si>
    <t xml:space="preserve">Troca do kit </t>
  </si>
  <si>
    <t>OSMOSE</t>
  </si>
  <si>
    <t>MANUTEÇÃO PREVENTIVA</t>
  </si>
  <si>
    <t>CALIBRAÇÃO</t>
  </si>
  <si>
    <t>TROCA DO RODÍZIO</t>
  </si>
  <si>
    <t>julho</t>
  </si>
  <si>
    <t>agosto</t>
  </si>
  <si>
    <t>setembro</t>
  </si>
  <si>
    <t>outubro</t>
  </si>
  <si>
    <t>novembro</t>
  </si>
  <si>
    <t>dezembro</t>
  </si>
  <si>
    <t>Centro de Custo (setor)</t>
  </si>
  <si>
    <t>cti 1</t>
  </si>
  <si>
    <t xml:space="preserve">ventilador de transporte </t>
  </si>
  <si>
    <t>NUMERO DE CHAMADOS (MANUTENÇÃO CORRETIVA / INSTALAÇÃO)</t>
  </si>
  <si>
    <t>OS - Acessório</t>
  </si>
  <si>
    <t>OS de manutenção corretiva -Equipamento</t>
  </si>
  <si>
    <t>Corretiva Interna</t>
  </si>
  <si>
    <t>Corretiva Externa</t>
  </si>
  <si>
    <r>
      <rPr>
        <b/>
        <sz val="11"/>
        <color indexed="8"/>
        <rFont val="Calibri"/>
        <family val="2"/>
      </rPr>
      <t>Orientação:</t>
    </r>
    <r>
      <rPr>
        <sz val="11"/>
        <color theme="1"/>
        <rFont val="Calibri"/>
        <family val="2"/>
        <scheme val="minor"/>
      </rPr>
      <t xml:space="preserve">
1. Os dados referentes a  "Equipamentos Críticos" e "Equipamentos Regulares" serão apresentados com histórico de 3 meses.
2. O plano de ação deverá ser aplicado para os indicadores que estiverem abaixo da meta.  3. Formula para calculo (Total Excutado / Total Planejado) x 100 </t>
    </r>
  </si>
  <si>
    <t>Ventilador Pulmonar</t>
  </si>
  <si>
    <t>Tempo de Parada (hr)</t>
  </si>
  <si>
    <t>% de Manutenção Corretiva Interno / Externa com Retorno em até 40 dias</t>
  </si>
  <si>
    <t>% de Pendências de OS´s acima de 40 dias - Interno e Externo</t>
  </si>
  <si>
    <t>≤ 5</t>
  </si>
  <si>
    <t xml:space="preserve">15- TEMPO DE ATENDIMENTO  </t>
  </si>
  <si>
    <t xml:space="preserve">TEMPO DE ATENDIMENTO  </t>
  </si>
  <si>
    <t>ACIMA DE 1H</t>
  </si>
  <si>
    <t>INOVAÇÃO REALIZADA PELA ENGENHARIA CLÍNICA EM BUSCA DE MELHORIA</t>
  </si>
  <si>
    <t>VALOR</t>
  </si>
  <si>
    <t>Sala vermelha</t>
  </si>
  <si>
    <r>
      <rPr>
        <b/>
        <sz val="11"/>
        <color theme="1"/>
        <rFont val="Calibri"/>
        <family val="2"/>
        <scheme val="minor"/>
      </rPr>
      <t xml:space="preserve">Orientação: </t>
    </r>
    <r>
      <rPr>
        <sz val="11"/>
        <color theme="1"/>
        <rFont val="Calibri"/>
        <family val="2"/>
        <scheme val="minor"/>
      </rPr>
      <t>1. Gráfico referente aos status das OS's corretivas do ultimo mês de serviços prestados</t>
    </r>
  </si>
  <si>
    <t>SETOR</t>
  </si>
  <si>
    <t>TIPO DE OCORRÊNCIA</t>
  </si>
  <si>
    <t>TELA TRINCADA</t>
  </si>
  <si>
    <t>FAMÍLIA DE EQUIPAMENTOS</t>
  </si>
  <si>
    <t>Who (Quem)?</t>
  </si>
  <si>
    <t>How (Como)?</t>
  </si>
  <si>
    <t>How Much (Quanto Custo) ?</t>
  </si>
  <si>
    <t>What (O que)?</t>
  </si>
  <si>
    <t>Why (Por que)?</t>
  </si>
  <si>
    <t>When (Quando)?</t>
  </si>
  <si>
    <t>PROGRAMADA</t>
  </si>
  <si>
    <t>REALIZADA</t>
  </si>
  <si>
    <t xml:space="preserve">MANUTENÇÃO PREVENTIVA </t>
  </si>
  <si>
    <t xml:space="preserve">SEGURANÇA ELÉTRICA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</si>
</sst>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R$ &quot;#,##0.00_);[Red]\(&quot;R$ &quot;#,##0.00\)"/>
    <numFmt numFmtId="165" formatCode="&quot;R$&quot;\ #,##0.00"/>
  </numFmts>
  <fonts count="41" x14ac:knownFonts="1">
    <font>
      <sz val="11"/>
      <color theme="1"/>
      <name val="Calibri"/>
      <family val="2"/>
      <scheme val="minor"/>
    </font>
    <font>
      <sz val="10"/>
      <color indexed="8"/>
      <name val="Times New Roman"/>
      <family val="1"/>
    </font>
    <font>
      <b/>
      <sz val="9"/>
      <color indexed="9"/>
      <name val="Calibri"/>
      <family val="2"/>
    </font>
    <font>
      <sz val="8"/>
      <color indexed="8"/>
      <name val="Arial"/>
      <family val="2"/>
    </font>
    <font>
      <b/>
      <sz val="11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10"/>
      <color indexed="8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10"/>
      <name val="Calibri"/>
      <family val="2"/>
    </font>
    <font>
      <b/>
      <sz val="10"/>
      <color indexed="9"/>
      <name val="Calibri"/>
      <family val="2"/>
    </font>
    <font>
      <sz val="9"/>
      <color indexed="56"/>
      <name val="Calibri"/>
      <family val="2"/>
    </font>
    <font>
      <b/>
      <sz val="9"/>
      <color indexed="56"/>
      <name val="Calibri"/>
      <family val="2"/>
    </font>
    <font>
      <b/>
      <sz val="14"/>
      <color indexed="9"/>
      <name val="Calibri"/>
      <family val="2"/>
    </font>
    <font>
      <b/>
      <sz val="10"/>
      <color indexed="48"/>
      <name val="Calibri"/>
      <family val="2"/>
    </font>
    <font>
      <b/>
      <sz val="16"/>
      <color indexed="9"/>
      <name val="Calibri"/>
      <family val="2"/>
    </font>
    <font>
      <b/>
      <sz val="12"/>
      <color indexed="9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10"/>
      <name val="Calibri"/>
      <family val="2"/>
    </font>
    <font>
      <b/>
      <sz val="10"/>
      <name val="Verdana"/>
      <family val="2"/>
    </font>
    <font>
      <sz val="10"/>
      <name val="Verdana"/>
      <family val="2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FF0000"/>
      <name val="Verdana"/>
      <family val="2"/>
    </font>
    <font>
      <b/>
      <sz val="12"/>
      <color theme="0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indexed="9"/>
      <name val="Arial"/>
      <family val="2"/>
    </font>
    <font>
      <b/>
      <sz val="11"/>
      <color theme="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Up="1"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theme="2" tint="-0.89999084444715716"/>
      </top>
      <bottom style="medium">
        <color theme="2" tint="-0.89999084444715716"/>
      </bottom>
      <diagonal/>
    </border>
    <border>
      <left style="thin">
        <color theme="6" tint="-0.499984740745262"/>
      </left>
      <right style="medium">
        <color indexed="64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/>
      <top style="thin">
        <color theme="0"/>
      </top>
      <bottom/>
      <diagonal/>
    </border>
    <border>
      <left style="medium">
        <color indexed="8"/>
      </left>
      <right/>
      <top style="thin">
        <color theme="6" tint="-0.499984740745262"/>
      </top>
      <bottom style="medium">
        <color indexed="8"/>
      </bottom>
      <diagonal/>
    </border>
    <border>
      <left/>
      <right style="medium">
        <color indexed="8"/>
      </right>
      <top style="thin">
        <color theme="6" tint="-0.499984740745262"/>
      </top>
      <bottom style="medium">
        <color indexed="8"/>
      </bottom>
      <diagonal/>
    </border>
    <border>
      <left style="thin">
        <color theme="6" tint="-0.499984740745262"/>
      </left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/>
      <diagonal/>
    </border>
    <border>
      <left/>
      <right/>
      <top style="thin">
        <color theme="6" tint="-0.499984740745262"/>
      </top>
      <bottom style="medium">
        <color theme="2" tint="-0.89999084444715716"/>
      </bottom>
      <diagonal/>
    </border>
    <border>
      <left/>
      <right style="thin">
        <color theme="6" tint="-0.499984740745262"/>
      </right>
      <top style="thin">
        <color theme="6" tint="-0.499984740745262"/>
      </top>
      <bottom style="medium">
        <color theme="2" tint="-0.89999084444715716"/>
      </bottom>
      <diagonal/>
    </border>
    <border>
      <left style="medium">
        <color theme="2" tint="-0.89999084444715716"/>
      </left>
      <right/>
      <top style="medium">
        <color theme="2" tint="-0.89999084444715716"/>
      </top>
      <bottom style="medium">
        <color theme="2" tint="-0.89999084444715716"/>
      </bottom>
      <diagonal/>
    </border>
    <border>
      <left/>
      <right style="medium">
        <color theme="2" tint="-0.89999084444715716"/>
      </right>
      <top style="medium">
        <color theme="2" tint="-0.89999084444715716"/>
      </top>
      <bottom style="medium">
        <color theme="2" tint="-0.89999084444715716"/>
      </bottom>
      <diagonal/>
    </border>
    <border>
      <left style="medium">
        <color indexed="64"/>
      </left>
      <right/>
      <top style="medium">
        <color theme="2" tint="-0.89999084444715716"/>
      </top>
      <bottom style="medium">
        <color theme="2" tint="-0.89999084444715716"/>
      </bottom>
      <diagonal/>
    </border>
    <border>
      <left/>
      <right style="medium">
        <color indexed="64"/>
      </right>
      <top style="medium">
        <color theme="2" tint="-0.89999084444715716"/>
      </top>
      <bottom style="medium">
        <color theme="2" tint="-0.89999084444715716"/>
      </bottom>
      <diagonal/>
    </border>
    <border>
      <left style="medium">
        <color theme="6" tint="-0.499984740745262"/>
      </left>
      <right/>
      <top style="medium">
        <color theme="6" tint="-0.499984740745262"/>
      </top>
      <bottom/>
      <diagonal/>
    </border>
    <border>
      <left/>
      <right/>
      <top style="medium">
        <color theme="6" tint="-0.499984740745262"/>
      </top>
      <bottom/>
      <diagonal/>
    </border>
    <border>
      <left/>
      <right style="medium">
        <color theme="6" tint="-0.499984740745262"/>
      </right>
      <top style="medium">
        <color theme="6" tint="-0.499984740745262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9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left"/>
    </xf>
    <xf numFmtId="0" fontId="4" fillId="0" borderId="1" xfId="0" applyFont="1" applyBorder="1"/>
    <xf numFmtId="0" fontId="7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164" fontId="5" fillId="2" borderId="4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7" fontId="6" fillId="0" borderId="6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3" fillId="0" borderId="1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16" fillId="0" borderId="5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17" fillId="0" borderId="6" xfId="0" applyFont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28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 wrapText="1"/>
    </xf>
    <xf numFmtId="165" fontId="0" fillId="0" borderId="1" xfId="0" applyNumberFormat="1" applyBorder="1"/>
    <xf numFmtId="0" fontId="9" fillId="4" borderId="9" xfId="0" applyFont="1" applyFill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0" fontId="15" fillId="4" borderId="4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2" fillId="4" borderId="11" xfId="0" applyFont="1" applyFill="1" applyBorder="1" applyAlignment="1">
      <alignment horizontal="center" vertical="center" wrapText="1"/>
    </xf>
    <xf numFmtId="0" fontId="0" fillId="0" borderId="18" xfId="0" applyBorder="1"/>
    <xf numFmtId="0" fontId="0" fillId="0" borderId="19" xfId="0" applyBorder="1"/>
    <xf numFmtId="0" fontId="0" fillId="0" borderId="7" xfId="0" applyBorder="1"/>
    <xf numFmtId="0" fontId="0" fillId="0" borderId="20" xfId="0" applyBorder="1"/>
    <xf numFmtId="0" fontId="0" fillId="0" borderId="2" xfId="0" applyBorder="1"/>
    <xf numFmtId="0" fontId="0" fillId="0" borderId="20" xfId="0" applyFill="1" applyBorder="1"/>
    <xf numFmtId="0" fontId="28" fillId="0" borderId="20" xfId="0" applyFont="1" applyBorder="1"/>
    <xf numFmtId="0" fontId="0" fillId="0" borderId="4" xfId="0" applyBorder="1"/>
    <xf numFmtId="0" fontId="0" fillId="0" borderId="3" xfId="0" applyBorder="1"/>
    <xf numFmtId="0" fontId="0" fillId="0" borderId="6" xfId="0" applyBorder="1"/>
    <xf numFmtId="0" fontId="0" fillId="0" borderId="2" xfId="0" applyFill="1" applyBorder="1"/>
    <xf numFmtId="0" fontId="28" fillId="0" borderId="2" xfId="0" applyFont="1" applyBorder="1"/>
    <xf numFmtId="0" fontId="0" fillId="0" borderId="44" xfId="0" applyBorder="1"/>
    <xf numFmtId="0" fontId="25" fillId="0" borderId="1" xfId="0" applyFont="1" applyBorder="1" applyAlignment="1">
      <alignment horizontal="center"/>
    </xf>
    <xf numFmtId="0" fontId="25" fillId="6" borderId="1" xfId="0" applyFont="1" applyFill="1" applyBorder="1" applyAlignment="1">
      <alignment horizontal="center" vertical="center" wrapText="1"/>
    </xf>
    <xf numFmtId="0" fontId="26" fillId="0" borderId="0" xfId="0" applyFont="1"/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0" applyNumberFormat="1" applyFont="1" applyBorder="1" applyAlignment="1">
      <alignment horizontal="center"/>
    </xf>
    <xf numFmtId="0" fontId="25" fillId="6" borderId="1" xfId="0" applyFont="1" applyFill="1" applyBorder="1"/>
    <xf numFmtId="0" fontId="25" fillId="6" borderId="1" xfId="0" applyFont="1" applyFill="1" applyBorder="1" applyAlignment="1">
      <alignment horizontal="center"/>
    </xf>
    <xf numFmtId="2" fontId="25" fillId="6" borderId="1" xfId="0" applyNumberFormat="1" applyFont="1" applyFill="1" applyBorder="1" applyAlignment="1">
      <alignment horizontal="center"/>
    </xf>
    <xf numFmtId="0" fontId="26" fillId="7" borderId="0" xfId="0" applyFont="1" applyFill="1"/>
    <xf numFmtId="0" fontId="26" fillId="7" borderId="0" xfId="0" applyFont="1" applyFill="1" applyAlignment="1">
      <alignment horizontal="center"/>
    </xf>
    <xf numFmtId="0" fontId="26" fillId="8" borderId="0" xfId="0" applyFont="1" applyFill="1"/>
    <xf numFmtId="0" fontId="25" fillId="7" borderId="0" xfId="0" applyFont="1" applyFill="1"/>
    <xf numFmtId="0" fontId="25" fillId="7" borderId="0" xfId="0" applyFont="1" applyFill="1" applyAlignment="1">
      <alignment horizontal="center"/>
    </xf>
    <xf numFmtId="0" fontId="25" fillId="7" borderId="0" xfId="0" applyFont="1" applyFill="1" applyBorder="1" applyAlignment="1">
      <alignment horizontal="center"/>
    </xf>
    <xf numFmtId="2" fontId="25" fillId="7" borderId="0" xfId="0" applyNumberFormat="1" applyFont="1" applyFill="1" applyBorder="1" applyAlignment="1">
      <alignment horizontal="center"/>
    </xf>
    <xf numFmtId="0" fontId="26" fillId="8" borderId="21" xfId="0" applyFont="1" applyFill="1" applyBorder="1" applyAlignment="1">
      <alignment horizontal="center"/>
    </xf>
    <xf numFmtId="0" fontId="26" fillId="7" borderId="0" xfId="0" applyFont="1" applyFill="1" applyBorder="1" applyAlignment="1">
      <alignment horizontal="center"/>
    </xf>
    <xf numFmtId="2" fontId="26" fillId="7" borderId="0" xfId="0" applyNumberFormat="1" applyFont="1" applyFill="1" applyBorder="1" applyAlignment="1">
      <alignment horizontal="center"/>
    </xf>
    <xf numFmtId="0" fontId="26" fillId="0" borderId="1" xfId="0" applyFont="1" applyBorder="1" applyAlignment="1">
      <alignment wrapText="1"/>
    </xf>
    <xf numFmtId="0" fontId="26" fillId="8" borderId="22" xfId="0" applyFont="1" applyFill="1" applyBorder="1" applyAlignment="1">
      <alignment horizontal="center"/>
    </xf>
    <xf numFmtId="0" fontId="26" fillId="7" borderId="0" xfId="0" applyFont="1" applyFill="1" applyBorder="1"/>
    <xf numFmtId="0" fontId="26" fillId="0" borderId="0" xfId="0" applyFont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29" fillId="0" borderId="1" xfId="0" applyFont="1" applyBorder="1" applyAlignment="1">
      <alignment horizontal="center" vertical="center" wrapText="1"/>
    </xf>
    <xf numFmtId="0" fontId="0" fillId="0" borderId="0" xfId="0" applyFill="1" applyBorder="1"/>
    <xf numFmtId="0" fontId="30" fillId="0" borderId="1" xfId="0" applyFont="1" applyFill="1" applyBorder="1" applyAlignment="1">
      <alignment horizontal="center"/>
    </xf>
    <xf numFmtId="0" fontId="30" fillId="10" borderId="45" xfId="0" applyFont="1" applyFill="1" applyBorder="1" applyAlignment="1">
      <alignment horizontal="center"/>
    </xf>
    <xf numFmtId="0" fontId="30" fillId="10" borderId="46" xfId="0" applyFont="1" applyFill="1" applyBorder="1" applyAlignment="1">
      <alignment horizontal="center"/>
    </xf>
    <xf numFmtId="0" fontId="0" fillId="0" borderId="47" xfId="0" applyBorder="1"/>
    <xf numFmtId="0" fontId="0" fillId="0" borderId="0" xfId="0" applyBorder="1" applyAlignment="1">
      <alignment horizontal="center"/>
    </xf>
    <xf numFmtId="0" fontId="0" fillId="0" borderId="23" xfId="0" applyFont="1" applyBorder="1"/>
    <xf numFmtId="0" fontId="31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31" fillId="0" borderId="1" xfId="0" applyFont="1" applyFill="1" applyBorder="1" applyAlignment="1">
      <alignment horizontal="center"/>
    </xf>
    <xf numFmtId="0" fontId="15" fillId="4" borderId="1" xfId="0" applyFont="1" applyFill="1" applyBorder="1" applyAlignment="1">
      <alignment horizontal="center" vertical="center" wrapText="1"/>
    </xf>
    <xf numFmtId="0" fontId="0" fillId="0" borderId="1" xfId="0" applyNumberFormat="1" applyBorder="1"/>
    <xf numFmtId="0" fontId="0" fillId="0" borderId="0" xfId="0" applyNumberFormat="1"/>
    <xf numFmtId="0" fontId="0" fillId="0" borderId="1" xfId="0" applyFill="1" applyBorder="1"/>
    <xf numFmtId="0" fontId="4" fillId="0" borderId="1" xfId="0" applyNumberFormat="1" applyFont="1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3" fillId="0" borderId="22" xfId="0" applyFont="1" applyBorder="1" applyAlignment="1">
      <alignment horizontal="left" vertical="center" wrapText="1"/>
    </xf>
    <xf numFmtId="0" fontId="3" fillId="0" borderId="22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 applyFill="1" applyBorder="1" applyAlignment="1"/>
    <xf numFmtId="0" fontId="36" fillId="0" borderId="1" xfId="0" applyFont="1" applyBorder="1"/>
    <xf numFmtId="0" fontId="15" fillId="9" borderId="42" xfId="0" applyFont="1" applyFill="1" applyBorder="1" applyAlignment="1">
      <alignment vertical="center" wrapText="1"/>
    </xf>
    <xf numFmtId="0" fontId="15" fillId="9" borderId="25" xfId="0" applyFont="1" applyFill="1" applyBorder="1" applyAlignment="1">
      <alignment vertical="center" wrapText="1"/>
    </xf>
    <xf numFmtId="0" fontId="15" fillId="4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0" fillId="0" borderId="1" xfId="0" applyFont="1" applyBorder="1"/>
    <xf numFmtId="0" fontId="10" fillId="14" borderId="1" xfId="0" applyFont="1" applyFill="1" applyBorder="1" applyAlignment="1">
      <alignment horizontal="center" vertical="center" wrapText="1"/>
    </xf>
    <xf numFmtId="0" fontId="39" fillId="14" borderId="1" xfId="0" applyFont="1" applyFill="1" applyBorder="1" applyAlignment="1">
      <alignment horizontal="left" vertical="center" wrapText="1"/>
    </xf>
    <xf numFmtId="0" fontId="39" fillId="14" borderId="1" xfId="0" applyFont="1" applyFill="1" applyBorder="1" applyAlignment="1">
      <alignment horizontal="center" vertical="center" wrapText="1"/>
    </xf>
    <xf numFmtId="0" fontId="9" fillId="14" borderId="1" xfId="0" applyFont="1" applyFill="1" applyBorder="1" applyAlignment="1">
      <alignment horizontal="center" vertical="center" wrapText="1"/>
    </xf>
    <xf numFmtId="0" fontId="27" fillId="15" borderId="1" xfId="0" applyFont="1" applyFill="1" applyBorder="1"/>
    <xf numFmtId="0" fontId="27" fillId="15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5" fillId="0" borderId="0" xfId="0" applyFont="1" applyBorder="1"/>
    <xf numFmtId="0" fontId="21" fillId="13" borderId="1" xfId="0" applyFont="1" applyFill="1" applyBorder="1" applyAlignment="1">
      <alignment horizontal="center"/>
    </xf>
    <xf numFmtId="0" fontId="15" fillId="4" borderId="5" xfId="0" applyFont="1" applyFill="1" applyBorder="1" applyAlignment="1">
      <alignment horizontal="center" vertical="center" wrapText="1"/>
    </xf>
    <xf numFmtId="0" fontId="15" fillId="4" borderId="6" xfId="0" applyFont="1" applyFill="1" applyBorder="1" applyAlignment="1">
      <alignment horizontal="center" vertical="center" wrapText="1"/>
    </xf>
    <xf numFmtId="0" fontId="37" fillId="14" borderId="1" xfId="0" applyFont="1" applyFill="1" applyBorder="1" applyAlignment="1">
      <alignment horizontal="center"/>
    </xf>
    <xf numFmtId="0" fontId="13" fillId="0" borderId="13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24" fillId="0" borderId="2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4" fillId="0" borderId="32" xfId="0" applyFont="1" applyBorder="1" applyAlignment="1">
      <alignment horizontal="center" vertical="center" wrapText="1"/>
    </xf>
    <xf numFmtId="0" fontId="34" fillId="0" borderId="33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34" xfId="0" applyFont="1" applyBorder="1" applyAlignment="1">
      <alignment horizontal="center" vertical="center" wrapText="1"/>
    </xf>
    <xf numFmtId="0" fontId="34" fillId="0" borderId="35" xfId="0" applyFont="1" applyBorder="1" applyAlignment="1">
      <alignment horizontal="center" vertical="center" wrapText="1"/>
    </xf>
    <xf numFmtId="0" fontId="34" fillId="0" borderId="36" xfId="0" applyFont="1" applyBorder="1" applyAlignment="1">
      <alignment horizontal="center" vertical="center" wrapText="1"/>
    </xf>
    <xf numFmtId="0" fontId="34" fillId="0" borderId="37" xfId="0" applyFont="1" applyBorder="1" applyAlignment="1">
      <alignment horizontal="center" vertical="center" wrapText="1"/>
    </xf>
    <xf numFmtId="0" fontId="15" fillId="11" borderId="0" xfId="0" applyFont="1" applyFill="1" applyBorder="1" applyAlignment="1">
      <alignment horizontal="center"/>
    </xf>
    <xf numFmtId="0" fontId="30" fillId="11" borderId="50" xfId="0" applyFont="1" applyFill="1" applyBorder="1" applyAlignment="1">
      <alignment horizontal="center"/>
    </xf>
    <xf numFmtId="0" fontId="30" fillId="11" borderId="51" xfId="0" applyFont="1" applyFill="1" applyBorder="1" applyAlignment="1">
      <alignment horizontal="center"/>
    </xf>
    <xf numFmtId="0" fontId="30" fillId="11" borderId="52" xfId="0" applyFont="1" applyFill="1" applyBorder="1" applyAlignment="1">
      <alignment horizontal="center"/>
    </xf>
    <xf numFmtId="0" fontId="30" fillId="11" borderId="53" xfId="0" applyFont="1" applyFill="1" applyBorder="1" applyAlignment="1">
      <alignment horizontal="center"/>
    </xf>
    <xf numFmtId="0" fontId="22" fillId="0" borderId="27" xfId="0" applyFont="1" applyBorder="1" applyAlignment="1">
      <alignment horizontal="center" vertical="center" wrapText="1"/>
    </xf>
    <xf numFmtId="0" fontId="22" fillId="0" borderId="28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4" fillId="0" borderId="27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24" xfId="0" applyFont="1" applyBorder="1" applyAlignment="1">
      <alignment horizontal="center" vertical="center" wrapText="1"/>
    </xf>
    <xf numFmtId="0" fontId="2" fillId="4" borderId="48" xfId="0" applyFont="1" applyFill="1" applyBorder="1" applyAlignment="1">
      <alignment horizontal="center" vertical="center" wrapText="1"/>
    </xf>
    <xf numFmtId="0" fontId="2" fillId="4" borderId="49" xfId="0" applyFont="1" applyFill="1" applyBorder="1" applyAlignment="1">
      <alignment horizontal="center" vertical="center" wrapText="1"/>
    </xf>
    <xf numFmtId="0" fontId="2" fillId="4" borderId="17" xfId="0" applyFont="1" applyFill="1" applyBorder="1" applyAlignment="1">
      <alignment horizontal="center" vertical="center" wrapText="1"/>
    </xf>
    <xf numFmtId="0" fontId="2" fillId="4" borderId="25" xfId="0" applyFont="1" applyFill="1" applyBorder="1" applyAlignment="1">
      <alignment horizontal="center" vertical="center" wrapText="1"/>
    </xf>
    <xf numFmtId="0" fontId="15" fillId="4" borderId="13" xfId="0" applyFont="1" applyFill="1" applyBorder="1" applyAlignment="1">
      <alignment horizontal="center" vertical="center" wrapText="1"/>
    </xf>
    <xf numFmtId="0" fontId="15" fillId="4" borderId="14" xfId="0" applyFont="1" applyFill="1" applyBorder="1" applyAlignment="1">
      <alignment horizontal="center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32" fillId="10" borderId="0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center" wrapText="1"/>
    </xf>
    <xf numFmtId="0" fontId="15" fillId="4" borderId="26" xfId="0" applyFont="1" applyFill="1" applyBorder="1" applyAlignment="1">
      <alignment horizontal="center" vertical="center" wrapText="1"/>
    </xf>
    <xf numFmtId="0" fontId="15" fillId="5" borderId="18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5" borderId="20" xfId="0" applyFont="1" applyFill="1" applyBorder="1" applyAlignment="1">
      <alignment horizontal="center" vertical="center" wrapText="1"/>
    </xf>
    <xf numFmtId="0" fontId="15" fillId="5" borderId="2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6" xfId="0" applyFont="1" applyFill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4" xfId="0" applyFont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/>
    </xf>
    <xf numFmtId="0" fontId="30" fillId="11" borderId="0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32" fillId="10" borderId="0" xfId="0" applyFont="1" applyFill="1" applyBorder="1" applyAlignment="1">
      <alignment horizontal="center" vertical="center" wrapText="1"/>
    </xf>
    <xf numFmtId="0" fontId="30" fillId="10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11" borderId="0" xfId="0" applyFont="1" applyFill="1" applyBorder="1" applyAlignment="1">
      <alignment horizontal="center"/>
    </xf>
    <xf numFmtId="0" fontId="15" fillId="11" borderId="58" xfId="0" applyFont="1" applyFill="1" applyBorder="1" applyAlignment="1">
      <alignment horizontal="center"/>
    </xf>
    <xf numFmtId="0" fontId="15" fillId="11" borderId="59" xfId="0" applyFont="1" applyFill="1" applyBorder="1" applyAlignment="1">
      <alignment horizontal="center"/>
    </xf>
    <xf numFmtId="0" fontId="15" fillId="11" borderId="60" xfId="0" applyFont="1" applyFill="1" applyBorder="1" applyAlignment="1">
      <alignment horizontal="center"/>
    </xf>
    <xf numFmtId="0" fontId="15" fillId="4" borderId="56" xfId="0" applyFont="1" applyFill="1" applyBorder="1" applyAlignment="1">
      <alignment horizontal="center" vertical="center" wrapText="1"/>
    </xf>
    <xf numFmtId="0" fontId="15" fillId="4" borderId="55" xfId="0" applyFont="1" applyFill="1" applyBorder="1" applyAlignment="1">
      <alignment horizontal="center" vertical="center" wrapText="1"/>
    </xf>
    <xf numFmtId="0" fontId="15" fillId="5" borderId="54" xfId="0" applyFont="1" applyFill="1" applyBorder="1" applyAlignment="1">
      <alignment horizontal="center" vertical="center" wrapText="1"/>
    </xf>
    <xf numFmtId="0" fontId="15" fillId="5" borderId="55" xfId="0" applyFont="1" applyFill="1" applyBorder="1" applyAlignment="1">
      <alignment horizontal="center" vertical="center" wrapText="1"/>
    </xf>
    <xf numFmtId="0" fontId="15" fillId="4" borderId="57" xfId="0" applyFont="1" applyFill="1" applyBorder="1" applyAlignment="1">
      <alignment horizontal="center" vertical="center" wrapText="1"/>
    </xf>
    <xf numFmtId="0" fontId="15" fillId="4" borderId="54" xfId="0" applyFont="1" applyFill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center"/>
    </xf>
    <xf numFmtId="0" fontId="32" fillId="10" borderId="61" xfId="0" applyFont="1" applyFill="1" applyBorder="1" applyAlignment="1">
      <alignment horizontal="center" vertical="center"/>
    </xf>
    <xf numFmtId="0" fontId="32" fillId="10" borderId="62" xfId="0" applyFont="1" applyFill="1" applyBorder="1" applyAlignment="1">
      <alignment horizontal="center" vertical="center"/>
    </xf>
    <xf numFmtId="0" fontId="32" fillId="10" borderId="36" xfId="0" applyFont="1" applyFill="1" applyBorder="1" applyAlignment="1">
      <alignment horizontal="center" vertical="center"/>
    </xf>
    <xf numFmtId="0" fontId="32" fillId="10" borderId="61" xfId="0" applyFont="1" applyFill="1" applyBorder="1" applyAlignment="1">
      <alignment horizontal="center"/>
    </xf>
    <xf numFmtId="0" fontId="33" fillId="0" borderId="1" xfId="0" applyFont="1" applyFill="1" applyBorder="1" applyAlignment="1">
      <alignment horizontal="center"/>
    </xf>
    <xf numFmtId="0" fontId="33" fillId="0" borderId="1" xfId="0" applyFont="1" applyBorder="1" applyAlignment="1">
      <alignment horizontal="center"/>
    </xf>
    <xf numFmtId="0" fontId="31" fillId="0" borderId="38" xfId="0" applyFont="1" applyFill="1" applyBorder="1" applyAlignment="1">
      <alignment horizontal="center"/>
    </xf>
    <xf numFmtId="0" fontId="31" fillId="0" borderId="23" xfId="0" applyFont="1" applyFill="1" applyBorder="1" applyAlignment="1">
      <alignment horizontal="center"/>
    </xf>
    <xf numFmtId="0" fontId="18" fillId="13" borderId="1" xfId="0" applyFont="1" applyFill="1" applyBorder="1" applyAlignment="1">
      <alignment horizontal="center"/>
    </xf>
    <xf numFmtId="0" fontId="21" fillId="13" borderId="36" xfId="0" applyFont="1" applyFill="1" applyBorder="1" applyAlignment="1">
      <alignment horizontal="center"/>
    </xf>
    <xf numFmtId="0" fontId="0" fillId="0" borderId="0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wrapText="1"/>
    </xf>
    <xf numFmtId="0" fontId="21" fillId="13" borderId="1" xfId="0" applyFont="1" applyFill="1" applyBorder="1" applyAlignment="1">
      <alignment horizontal="center"/>
    </xf>
    <xf numFmtId="0" fontId="14" fillId="0" borderId="2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5" borderId="10" xfId="0" applyFont="1" applyFill="1" applyBorder="1" applyAlignment="1">
      <alignment horizontal="center" vertical="center" wrapText="1"/>
    </xf>
    <xf numFmtId="0" fontId="18" fillId="13" borderId="0" xfId="0" applyFont="1" applyFill="1" applyBorder="1" applyAlignment="1">
      <alignment horizontal="center"/>
    </xf>
    <xf numFmtId="0" fontId="12" fillId="0" borderId="2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9" fillId="4" borderId="38" xfId="0" applyFont="1" applyFill="1" applyBorder="1" applyAlignment="1">
      <alignment horizontal="center" vertical="center"/>
    </xf>
    <xf numFmtId="0" fontId="9" fillId="4" borderId="63" xfId="0" applyFont="1" applyFill="1" applyBorder="1" applyAlignment="1">
      <alignment horizontal="center" vertical="center"/>
    </xf>
    <xf numFmtId="0" fontId="9" fillId="4" borderId="23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 wrapText="1"/>
    </xf>
    <xf numFmtId="0" fontId="26" fillId="8" borderId="39" xfId="0" applyFont="1" applyFill="1" applyBorder="1" applyAlignment="1">
      <alignment horizontal="center"/>
    </xf>
    <xf numFmtId="0" fontId="26" fillId="8" borderId="40" xfId="0" applyFont="1" applyFill="1" applyBorder="1" applyAlignment="1">
      <alignment horizontal="center"/>
    </xf>
    <xf numFmtId="0" fontId="26" fillId="8" borderId="41" xfId="0" applyFont="1" applyFill="1" applyBorder="1" applyAlignment="1">
      <alignment horizontal="center"/>
    </xf>
    <xf numFmtId="0" fontId="37" fillId="14" borderId="1" xfId="0" applyFont="1" applyFill="1" applyBorder="1" applyAlignment="1">
      <alignment horizontal="center" vertical="center"/>
    </xf>
    <xf numFmtId="0" fontId="37" fillId="14" borderId="1" xfId="0" applyFont="1" applyFill="1" applyBorder="1" applyAlignment="1">
      <alignment horizontal="center"/>
    </xf>
    <xf numFmtId="0" fontId="37" fillId="13" borderId="1" xfId="0" applyFont="1" applyFill="1" applyBorder="1" applyAlignment="1">
      <alignment horizontal="center"/>
    </xf>
    <xf numFmtId="164" fontId="5" fillId="2" borderId="16" xfId="0" applyNumberFormat="1" applyFont="1" applyFill="1" applyBorder="1" applyAlignment="1">
      <alignment horizontal="center" vertical="center" wrapText="1"/>
    </xf>
    <xf numFmtId="164" fontId="5" fillId="2" borderId="26" xfId="0" applyNumberFormat="1" applyFont="1" applyFill="1" applyBorder="1" applyAlignment="1">
      <alignment horizontal="center" vertical="center" wrapText="1"/>
    </xf>
    <xf numFmtId="0" fontId="10" fillId="14" borderId="38" xfId="0" applyFont="1" applyFill="1" applyBorder="1" applyAlignment="1">
      <alignment horizontal="center" vertical="center" wrapText="1"/>
    </xf>
    <xf numFmtId="0" fontId="10" fillId="14" borderId="23" xfId="0" applyFont="1" applyFill="1" applyBorder="1" applyAlignment="1">
      <alignment horizontal="center" vertical="center" wrapText="1"/>
    </xf>
    <xf numFmtId="165" fontId="6" fillId="0" borderId="4" xfId="0" applyNumberFormat="1" applyFont="1" applyBorder="1" applyAlignment="1">
      <alignment horizontal="center" vertical="center" wrapText="1"/>
    </xf>
    <xf numFmtId="165" fontId="6" fillId="0" borderId="6" xfId="0" applyNumberFormat="1" applyFont="1" applyBorder="1" applyAlignment="1">
      <alignment horizontal="center" vertical="center" wrapText="1"/>
    </xf>
    <xf numFmtId="165" fontId="6" fillId="0" borderId="16" xfId="0" applyNumberFormat="1" applyFont="1" applyBorder="1" applyAlignment="1">
      <alignment horizontal="center" vertical="center" wrapText="1"/>
    </xf>
    <xf numFmtId="165" fontId="6" fillId="0" borderId="26" xfId="0" applyNumberFormat="1" applyFont="1" applyBorder="1" applyAlignment="1">
      <alignment horizontal="center" vertical="center" wrapText="1"/>
    </xf>
    <xf numFmtId="0" fontId="37" fillId="13" borderId="1" xfId="0" applyFont="1" applyFill="1" applyBorder="1" applyAlignment="1">
      <alignment horizontal="center" vertical="center"/>
    </xf>
    <xf numFmtId="0" fontId="27" fillId="14" borderId="1" xfId="0" applyFont="1" applyFill="1" applyBorder="1" applyAlignment="1">
      <alignment horizontal="center"/>
    </xf>
    <xf numFmtId="0" fontId="40" fillId="12" borderId="1" xfId="0" applyFont="1" applyFill="1" applyBorder="1" applyAlignment="1">
      <alignment horizontal="center" wrapText="1"/>
    </xf>
    <xf numFmtId="0" fontId="40" fillId="12" borderId="1" xfId="0" applyFont="1" applyFill="1" applyBorder="1" applyAlignment="1">
      <alignment horizontal="center"/>
    </xf>
    <xf numFmtId="0" fontId="40" fillId="12" borderId="1" xfId="0" applyNumberFormat="1" applyFont="1" applyFill="1" applyBorder="1" applyAlignment="1">
      <alignment horizontal="center"/>
    </xf>
    <xf numFmtId="0" fontId="38" fillId="13" borderId="0" xfId="0" applyFont="1" applyFill="1" applyBorder="1" applyAlignment="1">
      <alignment horizontal="center"/>
    </xf>
    <xf numFmtId="0" fontId="0" fillId="0" borderId="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7" fillId="10" borderId="0" xfId="0" applyFont="1" applyFill="1" applyAlignment="1">
      <alignment horizontal="center" vertical="center"/>
    </xf>
    <xf numFmtId="0" fontId="0" fillId="0" borderId="31" xfId="0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 wrapText="1"/>
    </xf>
    <xf numFmtId="0" fontId="9" fillId="4" borderId="22" xfId="0" applyFont="1" applyFill="1" applyBorder="1" applyAlignment="1">
      <alignment horizontal="center" vertical="center" wrapText="1"/>
    </xf>
    <xf numFmtId="0" fontId="15" fillId="4" borderId="22" xfId="0" applyFont="1" applyFill="1" applyBorder="1" applyAlignment="1">
      <alignment horizontal="center" vertical="center" wrapText="1"/>
    </xf>
    <xf numFmtId="0" fontId="21" fillId="4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20" fillId="13" borderId="0" xfId="0" applyFont="1" applyFill="1" applyBorder="1" applyAlignment="1">
      <alignment horizontal="center"/>
    </xf>
    <xf numFmtId="0" fontId="1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4783122915643189E-2"/>
          <c:y val="0.15910662569118464"/>
          <c:w val="0.67197974583518572"/>
          <c:h val="0.78717598342539929"/>
        </c:manualLayout>
      </c:layout>
      <c:pie3DChart>
        <c:varyColors val="1"/>
        <c:ser>
          <c:idx val="0"/>
          <c:order val="0"/>
          <c:tx>
            <c:strRef>
              <c:f>'2. Despesa com Peças'!$K$2</c:f>
              <c:strCache>
                <c:ptCount val="1"/>
                <c:pt idx="0">
                  <c:v>VALOR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5.2491490645844081E-2"/>
                  <c:y val="-0.32255073749584157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61088902918945E-2"/>
                  <c:y val="4.879967468855130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570323821611878E-2"/>
                  <c:y val="-8.6436730619940089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 Despesa com Peças'!$D$3:$D$5</c:f>
              <c:strCache>
                <c:ptCount val="3"/>
                <c:pt idx="0">
                  <c:v>CENTRO CIRURGICO</c:v>
                </c:pt>
                <c:pt idx="1">
                  <c:v>CME</c:v>
                </c:pt>
                <c:pt idx="2">
                  <c:v>CTI</c:v>
                </c:pt>
              </c:strCache>
            </c:strRef>
          </c:cat>
          <c:val>
            <c:numRef>
              <c:f>'2. Despesa com Peças'!$K$3:$K$5</c:f>
              <c:numCache>
                <c:formatCode>"R$"\ #,##0.00</c:formatCode>
                <c:ptCount val="3"/>
                <c:pt idx="0">
                  <c:v>5</c:v>
                </c:pt>
                <c:pt idx="1">
                  <c:v>67</c:v>
                </c:pt>
                <c:pt idx="2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40795914024257"/>
          <c:y val="9.7297864793927796E-2"/>
          <c:w val="0.24396219053699381"/>
          <c:h val="0.19459402709796422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'8. Programados x executados'!$B$1</c:f>
              <c:strCache>
                <c:ptCount val="1"/>
                <c:pt idx="0">
                  <c:v>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Programados x executados'!$A$2:$A$4</c:f>
              <c:strCache>
                <c:ptCount val="3"/>
                <c:pt idx="0">
                  <c:v>MANUTENÇÃO PREVENTIVA </c:v>
                </c:pt>
                <c:pt idx="1">
                  <c:v>CALIBRAÇÃO</c:v>
                </c:pt>
                <c:pt idx="2">
                  <c:v>SEGURANÇA ELÉTRICA </c:v>
                </c:pt>
              </c:strCache>
            </c:strRef>
          </c:cat>
          <c:val>
            <c:numRef>
              <c:f>'8. Programados x executados'!$B$2:$B$4</c:f>
              <c:numCache>
                <c:formatCode>General</c:formatCode>
                <c:ptCount val="3"/>
                <c:pt idx="0">
                  <c:v>200</c:v>
                </c:pt>
                <c:pt idx="1">
                  <c:v>120</c:v>
                </c:pt>
                <c:pt idx="2">
                  <c:v>50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'8. Programados x executados'!$C$1</c:f>
              <c:strCache>
                <c:ptCount val="1"/>
                <c:pt idx="0">
                  <c:v>REALIZADA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Programados x executados'!$A$2:$A$4</c:f>
              <c:strCache>
                <c:ptCount val="3"/>
                <c:pt idx="0">
                  <c:v>MANUTENÇÃO PREVENTIVA </c:v>
                </c:pt>
                <c:pt idx="1">
                  <c:v>CALIBRAÇÃO</c:v>
                </c:pt>
                <c:pt idx="2">
                  <c:v>SEGURANÇA ELÉTRICA </c:v>
                </c:pt>
              </c:strCache>
            </c:strRef>
          </c:cat>
          <c:val>
            <c:numRef>
              <c:f>'8. Programados x executados'!$C$2:$C$4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30</c:v>
                </c:pt>
              </c:numCache>
            </c:numRef>
          </c:val>
          <c:shape val="box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950374224"/>
        <c:axId val="950367152"/>
        <c:axId val="0"/>
      </c:bar3DChart>
      <c:catAx>
        <c:axId val="950374224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950367152"/>
        <c:crosses val="autoZero"/>
        <c:auto val="1"/>
        <c:lblAlgn val="ctr"/>
        <c:lblOffset val="100"/>
        <c:noMultiLvlLbl val="0"/>
      </c:catAx>
      <c:valAx>
        <c:axId val="950367152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crossAx val="9503742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998296842988672E-2"/>
          <c:y val="6.5629859647825708E-2"/>
          <c:w val="0.63748377064152251"/>
          <c:h val="0.80614247162766628"/>
        </c:manualLayout>
      </c:layout>
      <c:pie3DChart>
        <c:varyColors val="1"/>
        <c:ser>
          <c:idx val="0"/>
          <c:order val="0"/>
          <c:tx>
            <c:strRef>
              <c:f>'1. Despesa Manutenções Externas'!$K$2</c:f>
              <c:strCache>
                <c:ptCount val="1"/>
                <c:pt idx="0">
                  <c:v>VALOR TOTAL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5.2828302712160949E-2"/>
                  <c:y val="1.56816856226305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589566929133882E-2"/>
                  <c:y val="3.8614756488772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081474190726172E-2"/>
                  <c:y val="-8.96875911344415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'1. Despesa Manutenções Externas'!$D$3:$D$7</c:f>
              <c:strCache>
                <c:ptCount val="5"/>
                <c:pt idx="0">
                  <c:v>CTI</c:v>
                </c:pt>
                <c:pt idx="1">
                  <c:v>CENTRO CIRURGICO</c:v>
                </c:pt>
                <c:pt idx="2">
                  <c:v>ENFERMARIA</c:v>
                </c:pt>
                <c:pt idx="3">
                  <c:v>CME</c:v>
                </c:pt>
                <c:pt idx="4">
                  <c:v>Sala vermelha</c:v>
                </c:pt>
              </c:strCache>
            </c:strRef>
          </c:cat>
          <c:val>
            <c:numRef>
              <c:f>'1. Despesa Manutenções Externas'!$K$3:$K$7</c:f>
              <c:numCache>
                <c:formatCode>"R$"\ #,##0.00</c:formatCode>
                <c:ptCount val="5"/>
                <c:pt idx="0">
                  <c:v>500</c:v>
                </c:pt>
                <c:pt idx="1">
                  <c:v>1500</c:v>
                </c:pt>
                <c:pt idx="2">
                  <c:v>40</c:v>
                </c:pt>
                <c:pt idx="3">
                  <c:v>1000</c:v>
                </c:pt>
                <c:pt idx="4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879183495845404"/>
          <c:y val="0.37571880834483318"/>
          <c:w val="0.22739123930752178"/>
          <c:h val="0.35509159293232678"/>
        </c:manualLayout>
      </c:layout>
      <c:overlay val="0"/>
    </c:legend>
    <c:plotVisOnly val="1"/>
    <c:dispBlanksAs val="zero"/>
    <c:showDLblsOverMax val="0"/>
  </c:chart>
  <c:spPr>
    <a:solidFill>
      <a:schemeClr val="bg1"/>
    </a:solidFill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strRef>
              <c:f>'2. Despesa com Peças'!$K$2</c:f>
              <c:strCache>
                <c:ptCount val="1"/>
                <c:pt idx="0">
                  <c:v>VALOR</c:v>
                </c:pt>
              </c:strCache>
            </c:strRef>
          </c:tx>
          <c:explosion val="25"/>
          <c:dLbls>
            <c:dLbl>
              <c:idx val="0"/>
              <c:layout>
                <c:manualLayout>
                  <c:x val="5.2491490645844081E-2"/>
                  <c:y val="-0.3225507374958415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661088902918945E-2"/>
                  <c:y val="4.8799674688551307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570323821611878E-2"/>
                  <c:y val="-8.643673061994008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'2. Despesa com Peças'!$D$3:$D$5</c:f>
              <c:strCache>
                <c:ptCount val="3"/>
                <c:pt idx="0">
                  <c:v>CENTRO CIRURGICO</c:v>
                </c:pt>
                <c:pt idx="1">
                  <c:v>CME</c:v>
                </c:pt>
                <c:pt idx="2">
                  <c:v>CTI</c:v>
                </c:pt>
              </c:strCache>
            </c:strRef>
          </c:cat>
          <c:val>
            <c:numRef>
              <c:f>'2. Despesa com Peças'!$K$3:$K$5</c:f>
              <c:numCache>
                <c:formatCode>"R$"\ #,##0.00</c:formatCode>
                <c:ptCount val="3"/>
                <c:pt idx="0">
                  <c:v>5</c:v>
                </c:pt>
                <c:pt idx="1">
                  <c:v>67</c:v>
                </c:pt>
                <c:pt idx="2">
                  <c:v>200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656635095379347"/>
          <c:y val="0.22426039151982793"/>
          <c:w val="0.31324380060980361"/>
          <c:h val="0.52315261451917372"/>
        </c:manualLayout>
      </c:layout>
      <c:overlay val="0"/>
    </c:legend>
    <c:plotVisOnly val="1"/>
    <c:dispBlanksAs val="zero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'3. Total de Os´s '!$B$2</c:f>
              <c:strCache>
                <c:ptCount val="1"/>
                <c:pt idx="0">
                  <c:v>Total Abertas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1111111111111122E-2"/>
                  <c:y val="-4.6296296296296328E-3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 Total de Os´s 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'3. Total de Os´s '!$B$3:$B$14</c:f>
              <c:numCache>
                <c:formatCode>General</c:formatCode>
                <c:ptCount val="12"/>
                <c:pt idx="0">
                  <c:v>500</c:v>
                </c:pt>
                <c:pt idx="1">
                  <c:v>237</c:v>
                </c:pt>
                <c:pt idx="2">
                  <c:v>351</c:v>
                </c:pt>
                <c:pt idx="3">
                  <c:v>83</c:v>
                </c:pt>
                <c:pt idx="4">
                  <c:v>100</c:v>
                </c:pt>
                <c:pt idx="5">
                  <c:v>52</c:v>
                </c:pt>
                <c:pt idx="6">
                  <c:v>85</c:v>
                </c:pt>
                <c:pt idx="7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'3. Total de Os´s '!$C$2</c:f>
              <c:strCache>
                <c:ptCount val="1"/>
                <c:pt idx="0">
                  <c:v>Total Concluidas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666666666666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888888888888904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11111111111122E-2"/>
                  <c:y val="-4.2437781360066833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11111111111122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666666666666668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000000000000001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 Total de Os´s 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'3. Total de Os´s '!$C$3:$C$14</c:f>
              <c:numCache>
                <c:formatCode>General</c:formatCode>
                <c:ptCount val="12"/>
                <c:pt idx="0">
                  <c:v>1</c:v>
                </c:pt>
                <c:pt idx="1">
                  <c:v>132</c:v>
                </c:pt>
                <c:pt idx="2">
                  <c:v>175</c:v>
                </c:pt>
                <c:pt idx="3">
                  <c:v>73</c:v>
                </c:pt>
                <c:pt idx="7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5288784"/>
        <c:axId val="845288240"/>
        <c:axId val="0"/>
      </c:bar3DChart>
      <c:catAx>
        <c:axId val="84528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5288240"/>
        <c:crosses val="autoZero"/>
        <c:auto val="1"/>
        <c:lblAlgn val="ctr"/>
        <c:lblOffset val="100"/>
        <c:noMultiLvlLbl val="0"/>
      </c:catAx>
      <c:valAx>
        <c:axId val="84528824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4528878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833976833976858"/>
          <c:y val="0.42559648793900789"/>
          <c:w val="0.2142857142857143"/>
          <c:h val="0.14285745531808525"/>
        </c:manualLayout>
      </c:layout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'4. Qde Tipos de Serviços'!$A$3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7822E-3"/>
                  <c:y val="-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555555555555558E-3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 Qde Tipos de Serviços'!$B$2:$G$2</c:f>
              <c:strCache>
                <c:ptCount val="6"/>
                <c:pt idx="0">
                  <c:v>Corretivas</c:v>
                </c:pt>
                <c:pt idx="1">
                  <c:v>Preventivas</c:v>
                </c:pt>
                <c:pt idx="2">
                  <c:v>treinamento</c:v>
                </c:pt>
                <c:pt idx="3">
                  <c:v>calibração</c:v>
                </c:pt>
                <c:pt idx="4">
                  <c:v>Inspeção</c:v>
                </c:pt>
                <c:pt idx="5">
                  <c:v>Instalação</c:v>
                </c:pt>
              </c:strCache>
            </c:strRef>
          </c:cat>
          <c:val>
            <c:numRef>
              <c:f>'4. Qde Tipos de Serviços'!$B$3:$G$3</c:f>
              <c:numCache>
                <c:formatCode>General</c:formatCode>
                <c:ptCount val="6"/>
                <c:pt idx="0">
                  <c:v>100</c:v>
                </c:pt>
                <c:pt idx="1">
                  <c:v>42</c:v>
                </c:pt>
                <c:pt idx="2">
                  <c:v>3</c:v>
                </c:pt>
                <c:pt idx="3">
                  <c:v>0</c:v>
                </c:pt>
                <c:pt idx="4">
                  <c:v>22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5300208"/>
        <c:axId val="845285520"/>
        <c:axId val="0"/>
      </c:bar3DChart>
      <c:catAx>
        <c:axId val="8453002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b="1" baseline="0"/>
            </a:pPr>
            <a:endParaRPr lang="pt-BR"/>
          </a:p>
        </c:txPr>
        <c:crossAx val="845285520"/>
        <c:crosses val="autoZero"/>
        <c:auto val="1"/>
        <c:lblAlgn val="ctr"/>
        <c:lblOffset val="100"/>
        <c:noMultiLvlLbl val="0"/>
      </c:catAx>
      <c:valAx>
        <c:axId val="84528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53002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Status OS´s</a:t>
            </a:r>
            <a:r>
              <a:rPr lang="en-US" baseline="0"/>
              <a:t> Corretivas</a:t>
            </a:r>
            <a:endParaRPr lang="en-US"/>
          </a:p>
        </c:rich>
      </c:tx>
      <c:layout/>
      <c:overlay val="0"/>
      <c:spPr>
        <a:noFill/>
        <a:ln w="25400">
          <a:noFill/>
        </a:ln>
      </c:spPr>
    </c:title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stacked"/>
        <c:varyColors val="0"/>
        <c:ser>
          <c:idx val="0"/>
          <c:order val="0"/>
          <c:tx>
            <c:strRef>
              <c:f>'5. Os´s Corretivas- Status'!$B$2</c:f>
              <c:strCache>
                <c:ptCount val="1"/>
                <c:pt idx="0">
                  <c:v>Qt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9970638508499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8202480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498531925424946E-3"/>
                  <c:y val="-1.365188202480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baseline="0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 Os´s Corretivas- Status'!$A$3:$A$7</c:f>
              <c:strCache>
                <c:ptCount val="5"/>
                <c:pt idx="0">
                  <c:v>Ag. Execução</c:v>
                </c:pt>
                <c:pt idx="1">
                  <c:v>Ag. Peça</c:v>
                </c:pt>
                <c:pt idx="2">
                  <c:v>Ag. Serviço Externo</c:v>
                </c:pt>
                <c:pt idx="3">
                  <c:v>Ag. Padrão</c:v>
                </c:pt>
                <c:pt idx="4">
                  <c:v>Concluídas</c:v>
                </c:pt>
              </c:strCache>
            </c:strRef>
          </c:cat>
          <c:val>
            <c:numRef>
              <c:f>'5. Os´s Corretivas- Status'!$B$3:$B$7</c:f>
              <c:numCache>
                <c:formatCode>General</c:formatCode>
                <c:ptCount val="5"/>
                <c:pt idx="0">
                  <c:v>10</c:v>
                </c:pt>
                <c:pt idx="1">
                  <c:v>200</c:v>
                </c:pt>
                <c:pt idx="2">
                  <c:v>15</c:v>
                </c:pt>
                <c:pt idx="3">
                  <c:v>15</c:v>
                </c:pt>
                <c:pt idx="4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5292592"/>
        <c:axId val="845295312"/>
        <c:axId val="0"/>
      </c:bar3DChart>
      <c:catAx>
        <c:axId val="845292592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45295312"/>
        <c:crosses val="autoZero"/>
        <c:auto val="1"/>
        <c:lblAlgn val="ctr"/>
        <c:lblOffset val="100"/>
        <c:noMultiLvlLbl val="0"/>
      </c:catAx>
      <c:valAx>
        <c:axId val="8452953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529259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'6.Análise Causa x Efeito'!$I$2</c:f>
              <c:strCache>
                <c:ptCount val="1"/>
                <c:pt idx="0">
                  <c:v>ERRO OPERACIONAL</c:v>
                </c:pt>
              </c:strCache>
            </c:strRef>
          </c:tx>
          <c:invertIfNegative val="0"/>
          <c:cat>
            <c:strRef>
              <c:f>'6.Análise Causa x Efeito'!$J$1:$L$1</c:f>
              <c:strCache>
                <c:ptCount val="3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</c:strCache>
            </c:strRef>
          </c:cat>
          <c:val>
            <c:numRef>
              <c:f>'6.Análise Causa x Efeito'!$J$2:$L$2</c:f>
              <c:numCache>
                <c:formatCode>General</c:formatCode>
                <c:ptCount val="3"/>
                <c:pt idx="0">
                  <c:v>100</c:v>
                </c:pt>
                <c:pt idx="1">
                  <c:v>50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tx>
            <c:strRef>
              <c:f>'6.Análise Causa x Efeito'!$I$3</c:f>
              <c:strCache>
                <c:ptCount val="1"/>
                <c:pt idx="0">
                  <c:v>USO INDEVIDO</c:v>
                </c:pt>
              </c:strCache>
            </c:strRef>
          </c:tx>
          <c:invertIfNegative val="0"/>
          <c:cat>
            <c:strRef>
              <c:f>'6.Análise Causa x Efeito'!$J$1:$L$1</c:f>
              <c:strCache>
                <c:ptCount val="3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</c:strCache>
            </c:strRef>
          </c:cat>
          <c:val>
            <c:numRef>
              <c:f>'6.Análise Causa x Efeito'!$J$3:$L$3</c:f>
              <c:numCache>
                <c:formatCode>General</c:formatCode>
                <c:ptCount val="3"/>
                <c:pt idx="0">
                  <c:v>15</c:v>
                </c:pt>
                <c:pt idx="1">
                  <c:v>40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5287152"/>
        <c:axId val="845293136"/>
        <c:axId val="0"/>
      </c:bar3DChart>
      <c:catAx>
        <c:axId val="845287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45293136"/>
        <c:crosses val="autoZero"/>
        <c:auto val="1"/>
        <c:lblAlgn val="ctr"/>
        <c:lblOffset val="100"/>
        <c:noMultiLvlLbl val="0"/>
      </c:catAx>
      <c:valAx>
        <c:axId val="84529313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452871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NUMERO DE CHAMADOS POR SETOR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2956426071741034"/>
          <c:y val="0.19432888597258677"/>
          <c:w val="0.50668525809273868"/>
          <c:h val="0.6896912365121030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'7. Qde de OS´s por Setor'!$B$1</c:f>
              <c:strCache>
                <c:ptCount val="1"/>
                <c:pt idx="0">
                  <c:v>NUMERO DE CHAMADOS (MANUTENÇÃO CORRETIVA / INSTALAÇÃO)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Qde de OS´s por Setor'!$A$2:$A$11</c:f>
              <c:strCache>
                <c:ptCount val="10"/>
                <c:pt idx="0">
                  <c:v>centro cirurgico</c:v>
                </c:pt>
                <c:pt idx="1">
                  <c:v>cti adulto</c:v>
                </c:pt>
                <c:pt idx="2">
                  <c:v>sala verde</c:v>
                </c:pt>
                <c:pt idx="3">
                  <c:v>sala vermelha</c:v>
                </c:pt>
                <c:pt idx="4">
                  <c:v>cti neo</c:v>
                </c:pt>
                <c:pt idx="5">
                  <c:v>centro de imagem</c:v>
                </c:pt>
                <c:pt idx="6">
                  <c:v>laboratório</c:v>
                </c:pt>
                <c:pt idx="7">
                  <c:v>cti infantil</c:v>
                </c:pt>
                <c:pt idx="8">
                  <c:v>pediatria</c:v>
                </c:pt>
                <c:pt idx="9">
                  <c:v>emergencia pediatrica</c:v>
                </c:pt>
              </c:strCache>
            </c:strRef>
          </c:cat>
          <c:val>
            <c:numRef>
              <c:f>'7. Qde de OS´s por Setor'!$B$2:$B$11</c:f>
              <c:numCache>
                <c:formatCode>General</c:formatCode>
                <c:ptCount val="10"/>
                <c:pt idx="0">
                  <c:v>1</c:v>
                </c:pt>
                <c:pt idx="1">
                  <c:v>200</c:v>
                </c:pt>
                <c:pt idx="2">
                  <c:v>10</c:v>
                </c:pt>
                <c:pt idx="3">
                  <c:v>100</c:v>
                </c:pt>
                <c:pt idx="4">
                  <c:v>1</c:v>
                </c:pt>
                <c:pt idx="5">
                  <c:v>23</c:v>
                </c:pt>
                <c:pt idx="6">
                  <c:v>49</c:v>
                </c:pt>
                <c:pt idx="7">
                  <c:v>12</c:v>
                </c:pt>
                <c:pt idx="8">
                  <c:v>3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293680"/>
        <c:axId val="845296400"/>
      </c:barChart>
      <c:catAx>
        <c:axId val="84529368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45296400"/>
        <c:crosses val="autoZero"/>
        <c:auto val="1"/>
        <c:lblAlgn val="ctr"/>
        <c:lblOffset val="100"/>
        <c:noMultiLvlLbl val="0"/>
      </c:catAx>
      <c:valAx>
        <c:axId val="845296400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845293680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623053368328998"/>
          <c:y val="0.5326385243511228"/>
          <c:w val="0.20710279965004375"/>
          <c:h val="0.13831073199183436"/>
        </c:manualLayout>
      </c:layout>
      <c:overlay val="0"/>
      <c:txPr>
        <a:bodyPr/>
        <a:lstStyle/>
        <a:p>
          <a:pPr>
            <a:defRPr sz="900"/>
          </a:pPr>
          <a:endParaRPr lang="pt-BR"/>
        </a:p>
      </c:txPr>
    </c:legend>
    <c:plotVisOnly val="1"/>
    <c:dispBlanksAs val="gap"/>
    <c:showDLblsOverMax val="0"/>
  </c:chart>
  <c:spPr>
    <a:ln cap="rnd"/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'8. Programados x executados'!$B$1</c:f>
              <c:strCache>
                <c:ptCount val="1"/>
                <c:pt idx="0">
                  <c:v>PROGRAMADA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Programados x executados'!$A$2:$A$4</c:f>
              <c:strCache>
                <c:ptCount val="3"/>
                <c:pt idx="0">
                  <c:v>MANUTENÇÃO PREVENTIVA </c:v>
                </c:pt>
                <c:pt idx="1">
                  <c:v>CALIBRAÇÃO</c:v>
                </c:pt>
                <c:pt idx="2">
                  <c:v>SEGURANÇA ELÉTRICA </c:v>
                </c:pt>
              </c:strCache>
            </c:strRef>
          </c:cat>
          <c:val>
            <c:numRef>
              <c:f>'8. Programados x executados'!$B$2:$B$4</c:f>
              <c:numCache>
                <c:formatCode>General</c:formatCode>
                <c:ptCount val="3"/>
                <c:pt idx="0">
                  <c:v>200</c:v>
                </c:pt>
                <c:pt idx="1">
                  <c:v>120</c:v>
                </c:pt>
                <c:pt idx="2">
                  <c:v>50</c:v>
                </c:pt>
              </c:numCache>
            </c:numRef>
          </c:val>
          <c:shape val="box"/>
        </c:ser>
        <c:ser>
          <c:idx val="1"/>
          <c:order val="1"/>
          <c:tx>
            <c:strRef>
              <c:f>'8. Programados x executados'!$C$1</c:f>
              <c:strCache>
                <c:ptCount val="1"/>
                <c:pt idx="0">
                  <c:v>REALIZADA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'8. Programados x executados'!$A$2:$A$4</c:f>
              <c:strCache>
                <c:ptCount val="3"/>
                <c:pt idx="0">
                  <c:v>MANUTENÇÃO PREVENTIVA </c:v>
                </c:pt>
                <c:pt idx="1">
                  <c:v>CALIBRAÇÃO</c:v>
                </c:pt>
                <c:pt idx="2">
                  <c:v>SEGURANÇA ELÉTRICA </c:v>
                </c:pt>
              </c:strCache>
            </c:strRef>
          </c:cat>
          <c:val>
            <c:numRef>
              <c:f>'8. Programados x executados'!$C$2:$C$4</c:f>
              <c:numCache>
                <c:formatCode>General</c:formatCode>
                <c:ptCount val="3"/>
                <c:pt idx="0">
                  <c:v>100</c:v>
                </c:pt>
                <c:pt idx="1">
                  <c:v>100</c:v>
                </c:pt>
                <c:pt idx="2">
                  <c:v>30</c:v>
                </c:pt>
              </c:numCache>
            </c:numRef>
          </c:val>
          <c:shape val="box"/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845297488"/>
        <c:axId val="640143904"/>
        <c:axId val="0"/>
      </c:bar3DChart>
      <c:catAx>
        <c:axId val="84529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40143904"/>
        <c:crosses val="autoZero"/>
        <c:auto val="1"/>
        <c:lblAlgn val="ctr"/>
        <c:lblOffset val="100"/>
        <c:noMultiLvlLbl val="0"/>
      </c:catAx>
      <c:valAx>
        <c:axId val="6401439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845297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6646376803236424E-2"/>
          <c:y val="8.5110168014904314E-2"/>
          <c:w val="0.57116241886697772"/>
          <c:h val="0.8684661039769655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'8. Programados x executados'!$A$2</c:f>
              <c:strCache>
                <c:ptCount val="1"/>
                <c:pt idx="0">
                  <c:v>MANUTENÇÃO PREVENTIVA 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5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5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rgbClr val="92D050"/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2">
                  <a:lumMod val="75000"/>
                </a:schemeClr>
              </a:solidFill>
            </c:spPr>
          </c:dPt>
          <c:dPt>
            <c:idx val="5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</c:dPt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 b="1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'8. Programados x executados'!$B$1:$C$1</c:f>
              <c:strCache>
                <c:ptCount val="2"/>
                <c:pt idx="0">
                  <c:v>PROGRAMADA</c:v>
                </c:pt>
                <c:pt idx="1">
                  <c:v>REALIZADA</c:v>
                </c:pt>
              </c:strCache>
            </c:strRef>
          </c:cat>
          <c:val>
            <c:numRef>
              <c:f>'8. Programados x executados'!$B$2:$C$2</c:f>
              <c:numCache>
                <c:formatCode>General</c:formatCode>
                <c:ptCount val="2"/>
                <c:pt idx="0">
                  <c:v>200</c:v>
                </c:pt>
                <c:pt idx="1">
                  <c:v>100</c:v>
                </c:pt>
              </c:numCache>
            </c:numRef>
          </c:val>
        </c:ser>
        <c:ser>
          <c:idx val="1"/>
          <c:order val="1"/>
          <c:tx>
            <c:strRef>
              <c:f>'8. Programados x executados'!$A$3</c:f>
              <c:strCache>
                <c:ptCount val="1"/>
                <c:pt idx="0">
                  <c:v>CALIBRAÇÃO</c:v>
                </c:pt>
              </c:strCache>
            </c:strRef>
          </c:tx>
          <c:invertIfNegative val="0"/>
          <c:cat>
            <c:strRef>
              <c:f>'8. Programados x executados'!$B$1:$C$1</c:f>
              <c:strCache>
                <c:ptCount val="2"/>
                <c:pt idx="0">
                  <c:v>PROGRAMADA</c:v>
                </c:pt>
                <c:pt idx="1">
                  <c:v>REALIZADA</c:v>
                </c:pt>
              </c:strCache>
            </c:strRef>
          </c:cat>
          <c:val>
            <c:numRef>
              <c:f>'8. Programados x executados'!$B$3:$C$3</c:f>
              <c:numCache>
                <c:formatCode>General</c:formatCode>
                <c:ptCount val="2"/>
                <c:pt idx="0">
                  <c:v>120</c:v>
                </c:pt>
                <c:pt idx="1">
                  <c:v>100</c:v>
                </c:pt>
              </c:numCache>
            </c:numRef>
          </c:val>
        </c:ser>
        <c:ser>
          <c:idx val="2"/>
          <c:order val="2"/>
          <c:tx>
            <c:strRef>
              <c:f>'8. Programados x executados'!$A$4</c:f>
              <c:strCache>
                <c:ptCount val="1"/>
                <c:pt idx="0">
                  <c:v>SEGURANÇA ELÉTRICA </c:v>
                </c:pt>
              </c:strCache>
            </c:strRef>
          </c:tx>
          <c:invertIfNegative val="0"/>
          <c:cat>
            <c:strRef>
              <c:f>'8. Programados x executados'!$B$1:$C$1</c:f>
              <c:strCache>
                <c:ptCount val="2"/>
                <c:pt idx="0">
                  <c:v>PROGRAMADA</c:v>
                </c:pt>
                <c:pt idx="1">
                  <c:v>REALIZADA</c:v>
                </c:pt>
              </c:strCache>
            </c:strRef>
          </c:cat>
          <c:val>
            <c:numRef>
              <c:f>'8. Programados x executados'!$B$4:$C$4</c:f>
              <c:numCache>
                <c:formatCode>General</c:formatCode>
                <c:ptCount val="2"/>
                <c:pt idx="0">
                  <c:v>50</c:v>
                </c:pt>
                <c:pt idx="1">
                  <c:v>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950375856"/>
        <c:axId val="950376400"/>
        <c:axId val="0"/>
      </c:bar3DChart>
      <c:catAx>
        <c:axId val="950375856"/>
        <c:scaling>
          <c:orientation val="minMax"/>
        </c:scaling>
        <c:delete val="1"/>
        <c:axPos val="b"/>
        <c:numFmt formatCode="General" sourceLinked="0"/>
        <c:majorTickMark val="out"/>
        <c:minorTickMark val="none"/>
        <c:tickLblPos val="nextTo"/>
        <c:crossAx val="950376400"/>
        <c:crosses val="autoZero"/>
        <c:auto val="1"/>
        <c:lblAlgn val="ctr"/>
        <c:lblOffset val="100"/>
        <c:noMultiLvlLbl val="0"/>
      </c:catAx>
      <c:valAx>
        <c:axId val="95037640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950375856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spPr>
    <a:ln>
      <a:solidFill>
        <a:schemeClr val="tx1"/>
      </a:solidFill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657225541850677"/>
          <c:y val="5.6843235536153572E-2"/>
          <c:w val="0.70116047305011731"/>
          <c:h val="0.8158091994185272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'3. Total de Os´s '!$B$2</c:f>
              <c:strCache>
                <c:ptCount val="1"/>
                <c:pt idx="0">
                  <c:v>Total Abertas</c:v>
                </c:pt>
              </c:strCache>
            </c:strRef>
          </c:tx>
          <c:invertIfNegative val="0"/>
          <c:dLbls>
            <c:dLbl>
              <c:idx val="5"/>
              <c:layout>
                <c:manualLayout>
                  <c:x val="1.1111111111111122E-2"/>
                  <c:y val="-4.629629629629632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'3. Total de Os´s 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'3. Total de Os´s '!$B$3:$B$5</c:f>
              <c:numCache>
                <c:formatCode>General</c:formatCode>
                <c:ptCount val="3"/>
                <c:pt idx="0">
                  <c:v>500</c:v>
                </c:pt>
                <c:pt idx="1">
                  <c:v>237</c:v>
                </c:pt>
                <c:pt idx="2">
                  <c:v>351</c:v>
                </c:pt>
              </c:numCache>
            </c:numRef>
          </c:val>
        </c:ser>
        <c:ser>
          <c:idx val="1"/>
          <c:order val="1"/>
          <c:tx>
            <c:strRef>
              <c:f>'3. Total de Os´s '!$C$2</c:f>
              <c:strCache>
                <c:ptCount val="1"/>
                <c:pt idx="0">
                  <c:v>Total Concluidas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3888888888888904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1111111111111122E-2"/>
                  <c:y val="-4.2437781360066833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11111111111122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66666666666666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2.50000000000000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'3. Total de Os´s 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'3. Total de Os´s '!$C$3:$C$5</c:f>
              <c:numCache>
                <c:formatCode>General</c:formatCode>
                <c:ptCount val="3"/>
                <c:pt idx="0">
                  <c:v>1</c:v>
                </c:pt>
                <c:pt idx="1">
                  <c:v>132</c:v>
                </c:pt>
                <c:pt idx="2">
                  <c:v>175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5292048"/>
        <c:axId val="845287696"/>
        <c:axId val="0"/>
      </c:bar3DChart>
      <c:catAx>
        <c:axId val="845292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87696"/>
        <c:crosses val="autoZero"/>
        <c:auto val="1"/>
        <c:lblAlgn val="ctr"/>
        <c:lblOffset val="100"/>
        <c:noMultiLvlLbl val="0"/>
      </c:catAx>
      <c:valAx>
        <c:axId val="8452876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9204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6833965898147671"/>
          <c:y val="0.4255962449138303"/>
          <c:w val="0.21428539058516985"/>
          <c:h val="0.14285714285714293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09090909090981E-2"/>
          <c:y val="6.363636363636363E-2"/>
          <c:w val="0.57486631016042777"/>
          <c:h val="0.77727272727272723"/>
        </c:manualLayout>
      </c:layout>
      <c:lineChart>
        <c:grouping val="standard"/>
        <c:varyColors val="0"/>
        <c:ser>
          <c:idx val="0"/>
          <c:order val="0"/>
          <c:tx>
            <c:strRef>
              <c:f>'9. Equipamentos Acessórios'!$B$2</c:f>
              <c:strCache>
                <c:ptCount val="1"/>
                <c:pt idx="0">
                  <c:v>OS de manutenção corretiva -Equipamento</c:v>
                </c:pt>
              </c:strCache>
            </c:strRef>
          </c:tx>
          <c:marker>
            <c:symbol val="none"/>
          </c:marker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Equipamentos Acessórios'!$A$3:$A$14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'9. Equipamentos Acessórios'!$B$3:$B$14</c:f>
              <c:numCache>
                <c:formatCode>General</c:formatCode>
                <c:ptCount val="12"/>
                <c:pt idx="0">
                  <c:v>100</c:v>
                </c:pt>
                <c:pt idx="1">
                  <c:v>69</c:v>
                </c:pt>
                <c:pt idx="2">
                  <c:v>119</c:v>
                </c:pt>
                <c:pt idx="3">
                  <c:v>77</c:v>
                </c:pt>
                <c:pt idx="4">
                  <c:v>94</c:v>
                </c:pt>
                <c:pt idx="5">
                  <c:v>10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'9. Equipamentos Acessórios'!$C$2</c:f>
              <c:strCache>
                <c:ptCount val="1"/>
                <c:pt idx="0">
                  <c:v>OS - Acessório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1.571709557974218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053780184937003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325209757765042E-2"/>
                  <c:y val="-2.6802821621904165E-1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717095579742189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1.0478063719828127E-2"/>
                  <c:y val="0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Equipamentos Acessórios'!$A$3:$A$14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'9. Equipamentos Acessórios'!$C$3:$C$14</c:f>
              <c:numCache>
                <c:formatCode>General</c:formatCode>
                <c:ptCount val="12"/>
                <c:pt idx="0">
                  <c:v>68</c:v>
                </c:pt>
                <c:pt idx="1">
                  <c:v>57</c:v>
                </c:pt>
                <c:pt idx="2">
                  <c:v>96</c:v>
                </c:pt>
                <c:pt idx="3">
                  <c:v>67</c:v>
                </c:pt>
                <c:pt idx="4">
                  <c:v>77</c:v>
                </c:pt>
                <c:pt idx="5">
                  <c:v>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smooth val="0"/>
        <c:axId val="640136288"/>
        <c:axId val="889486896"/>
      </c:lineChart>
      <c:catAx>
        <c:axId val="640136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9486896"/>
        <c:crosses val="autoZero"/>
        <c:auto val="1"/>
        <c:lblAlgn val="ctr"/>
        <c:lblOffset val="100"/>
        <c:noMultiLvlLbl val="0"/>
      </c:catAx>
      <c:valAx>
        <c:axId val="8894868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64013628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673469387755102E-2"/>
          <c:y val="5.0541516245487361E-2"/>
          <c:w val="0.51785714285714268"/>
          <c:h val="0.82310469314079471"/>
        </c:manualLayout>
      </c:layout>
      <c:lineChart>
        <c:grouping val="standard"/>
        <c:varyColors val="0"/>
        <c:ser>
          <c:idx val="0"/>
          <c:order val="0"/>
          <c:tx>
            <c:strRef>
              <c:f>'10.Corretivas Exter. e Internas'!$B$2</c:f>
              <c:strCache>
                <c:ptCount val="1"/>
                <c:pt idx="0">
                  <c:v>Corretiva Interna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-6.7730473274819182E-3"/>
                  <c:y val="-1.783829673521901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550466609731243E-3"/>
                  <c:y val="-1.307180956870422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3815366349449987E-2"/>
                  <c:y val="-1.9065948666059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'10.Corretivas Exter. e Internas'!$A$3:$A$14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'10.Corretivas Exter. e Internas'!$B$3:$B$14</c:f>
              <c:numCache>
                <c:formatCode>General</c:formatCode>
                <c:ptCount val="12"/>
                <c:pt idx="0">
                  <c:v>200</c:v>
                </c:pt>
                <c:pt idx="1">
                  <c:v>200</c:v>
                </c:pt>
                <c:pt idx="2">
                  <c:v>51</c:v>
                </c:pt>
                <c:pt idx="3">
                  <c:v>0</c:v>
                </c:pt>
                <c:pt idx="4">
                  <c:v>51</c:v>
                </c:pt>
                <c:pt idx="5">
                  <c:v>42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'10.Corretivas Exter. e Internas'!$C$2</c:f>
              <c:strCache>
                <c:ptCount val="1"/>
                <c:pt idx="0">
                  <c:v>Corretiva Externa</c:v>
                </c:pt>
              </c:strCache>
            </c:strRef>
          </c:tx>
          <c:marker>
            <c:symbol val="none"/>
          </c:marker>
          <c:dLbls>
            <c:dLbl>
              <c:idx val="0"/>
              <c:layout>
                <c:manualLayout>
                  <c:x val="6.8043903855571231E-3"/>
                  <c:y val="-7.14973074977218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3628154531456108E-3"/>
                  <c:y val="-0.11916217916286977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0580376995374095E-2"/>
                  <c:y val="4.289838449863312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6.7885832066487493E-3"/>
                  <c:y val="5.18818015946318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'10.Corretivas Exter. e Internas'!$A$3:$A$14</c:f>
              <c:strCache>
                <c:ptCount val="12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  <c:pt idx="3">
                  <c:v>abril</c:v>
                </c:pt>
                <c:pt idx="4">
                  <c:v>maio</c:v>
                </c:pt>
                <c:pt idx="5">
                  <c:v>junho</c:v>
                </c:pt>
                <c:pt idx="6">
                  <c:v>julho</c:v>
                </c:pt>
                <c:pt idx="7">
                  <c:v>agosto</c:v>
                </c:pt>
                <c:pt idx="8">
                  <c:v>setembro</c:v>
                </c:pt>
                <c:pt idx="9">
                  <c:v>outubro</c:v>
                </c:pt>
                <c:pt idx="10">
                  <c:v>novembro</c:v>
                </c:pt>
                <c:pt idx="11">
                  <c:v>dezembro</c:v>
                </c:pt>
              </c:strCache>
            </c:strRef>
          </c:cat>
          <c:val>
            <c:numRef>
              <c:f>'10.Corretivas Exter. e Internas'!$C$3:$C$14</c:f>
              <c:numCache>
                <c:formatCode>General</c:formatCode>
                <c:ptCount val="12"/>
                <c:pt idx="0">
                  <c:v>1</c:v>
                </c:pt>
                <c:pt idx="1">
                  <c:v>30</c:v>
                </c:pt>
                <c:pt idx="2">
                  <c:v>51</c:v>
                </c:pt>
                <c:pt idx="3">
                  <c:v>0</c:v>
                </c:pt>
                <c:pt idx="4">
                  <c:v>51</c:v>
                </c:pt>
                <c:pt idx="5">
                  <c:v>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dropLines/>
        <c:smooth val="0"/>
        <c:axId val="889492336"/>
        <c:axId val="889490160"/>
      </c:lineChart>
      <c:catAx>
        <c:axId val="8894923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889490160"/>
        <c:crosses val="autoZero"/>
        <c:auto val="1"/>
        <c:lblAlgn val="ctr"/>
        <c:lblOffset val="100"/>
        <c:noMultiLvlLbl val="0"/>
      </c:catAx>
      <c:valAx>
        <c:axId val="8894901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crossAx val="88949233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3882297104888467"/>
          <c:y val="6.8352041101245334E-2"/>
          <c:w val="0.61302951857045263"/>
          <c:h val="0.77976098732339305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'4. Qde Tipos de Serviços'!$A$3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0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2.7777777777777822E-3"/>
                  <c:y val="-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5555555555555558E-3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0"/>
                  <c:y val="-9.25925925925926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0"/>
                  <c:y val="-1.388888888888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 b="1" baseline="0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'4. Qde Tipos de Serviços'!$B$2:$G$2</c:f>
              <c:strCache>
                <c:ptCount val="6"/>
                <c:pt idx="0">
                  <c:v>Corretivas</c:v>
                </c:pt>
                <c:pt idx="1">
                  <c:v>Preventivas</c:v>
                </c:pt>
                <c:pt idx="2">
                  <c:v>treinamento</c:v>
                </c:pt>
                <c:pt idx="3">
                  <c:v>calibração</c:v>
                </c:pt>
                <c:pt idx="4">
                  <c:v>Inspeção</c:v>
                </c:pt>
                <c:pt idx="5">
                  <c:v>Instalação</c:v>
                </c:pt>
              </c:strCache>
            </c:strRef>
          </c:cat>
          <c:val>
            <c:numRef>
              <c:f>'4. Qde Tipos de Serviços'!$B$3:$G$3</c:f>
              <c:numCache>
                <c:formatCode>General</c:formatCode>
                <c:ptCount val="6"/>
                <c:pt idx="0">
                  <c:v>100</c:v>
                </c:pt>
                <c:pt idx="1">
                  <c:v>42</c:v>
                </c:pt>
                <c:pt idx="2">
                  <c:v>3</c:v>
                </c:pt>
                <c:pt idx="3">
                  <c:v>0</c:v>
                </c:pt>
                <c:pt idx="4">
                  <c:v>22</c:v>
                </c:pt>
                <c:pt idx="5">
                  <c:v>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5290960"/>
        <c:axId val="845289328"/>
        <c:axId val="0"/>
      </c:bar3DChart>
      <c:catAx>
        <c:axId val="845290960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 b="1" baseline="0"/>
            </a:pPr>
            <a:endParaRPr lang="pt-BR"/>
          </a:p>
        </c:txPr>
        <c:crossAx val="845289328"/>
        <c:crosses val="autoZero"/>
        <c:auto val="1"/>
        <c:lblAlgn val="ctr"/>
        <c:lblOffset val="100"/>
        <c:noMultiLvlLbl val="0"/>
      </c:catAx>
      <c:valAx>
        <c:axId val="845289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9096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30051268143342191"/>
          <c:y val="5.0150578396880252E-2"/>
          <c:w val="0.62637519101686168"/>
          <c:h val="0.84446168036848146"/>
        </c:manualLayout>
      </c:layout>
      <c:bar3DChart>
        <c:barDir val="bar"/>
        <c:grouping val="stacked"/>
        <c:varyColors val="0"/>
        <c:ser>
          <c:idx val="0"/>
          <c:order val="0"/>
          <c:tx>
            <c:strRef>
              <c:f>'5. Os´s Corretivas- Status'!$B$2</c:f>
              <c:strCache>
                <c:ptCount val="1"/>
                <c:pt idx="0">
                  <c:v>Qt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5.8997063850849919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0"/>
                  <c:y val="-1.365188202480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9498531925424946E-3"/>
                  <c:y val="-1.3651882024807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 b="1" baseline="0">
                    <a:solidFill>
                      <a:schemeClr val="bg1"/>
                    </a:solidFill>
                  </a:defRPr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'5. Os´s Corretivas- Status'!$A$3:$A$7</c:f>
              <c:strCache>
                <c:ptCount val="5"/>
                <c:pt idx="0">
                  <c:v>Ag. Execução</c:v>
                </c:pt>
                <c:pt idx="1">
                  <c:v>Ag. Peça</c:v>
                </c:pt>
                <c:pt idx="2">
                  <c:v>Ag. Serviço Externo</c:v>
                </c:pt>
                <c:pt idx="3">
                  <c:v>Ag. Padrão</c:v>
                </c:pt>
                <c:pt idx="4">
                  <c:v>Concluídas</c:v>
                </c:pt>
              </c:strCache>
            </c:strRef>
          </c:cat>
          <c:val>
            <c:numRef>
              <c:f>'5. Os´s Corretivas- Status'!$B$3:$B$7</c:f>
              <c:numCache>
                <c:formatCode>General</c:formatCode>
                <c:ptCount val="5"/>
                <c:pt idx="0">
                  <c:v>10</c:v>
                </c:pt>
                <c:pt idx="1">
                  <c:v>200</c:v>
                </c:pt>
                <c:pt idx="2">
                  <c:v>15</c:v>
                </c:pt>
                <c:pt idx="3">
                  <c:v>15</c:v>
                </c:pt>
                <c:pt idx="4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5286608"/>
        <c:axId val="845296944"/>
        <c:axId val="0"/>
      </c:bar3DChart>
      <c:catAx>
        <c:axId val="84528660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96944"/>
        <c:crosses val="autoZero"/>
        <c:auto val="1"/>
        <c:lblAlgn val="ctr"/>
        <c:lblOffset val="100"/>
        <c:noMultiLvlLbl val="0"/>
      </c:catAx>
      <c:valAx>
        <c:axId val="845296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86608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9.6724821467773878E-2"/>
          <c:y val="6.960448757121443E-2"/>
          <c:w val="0.70827485568914106"/>
          <c:h val="0.8053595455429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'9. Equipamentos Acessórios'!$B$2</c:f>
              <c:strCache>
                <c:ptCount val="1"/>
                <c:pt idx="0">
                  <c:v>OS de manutenção corretiva -Equipamento</c:v>
                </c:pt>
              </c:strCache>
            </c:strRef>
          </c:tx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'9. Equipamentos Acessórios'!$A$3:$A$5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'9. Equipamentos Acessórios'!$B$3:$B$5</c:f>
              <c:numCache>
                <c:formatCode>General</c:formatCode>
                <c:ptCount val="3"/>
                <c:pt idx="0">
                  <c:v>100</c:v>
                </c:pt>
                <c:pt idx="1">
                  <c:v>69</c:v>
                </c:pt>
                <c:pt idx="2">
                  <c:v>119</c:v>
                </c:pt>
              </c:numCache>
            </c:numRef>
          </c:val>
        </c:ser>
        <c:ser>
          <c:idx val="1"/>
          <c:order val="1"/>
          <c:tx>
            <c:strRef>
              <c:f>'9. Equipamentos Acessórios'!$C$2</c:f>
              <c:strCache>
                <c:ptCount val="1"/>
                <c:pt idx="0">
                  <c:v>OS - Acessório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57170955797421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053780184937003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2.0325209757765042E-2"/>
                  <c:y val="-2.6802821621904165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571709557974218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1.0478063719828127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'9. Equipamentos Acessórios'!$A$3:$A$5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'9. Equipamentos Acessórios'!$C$3:$C$5</c:f>
              <c:numCache>
                <c:formatCode>General</c:formatCode>
                <c:ptCount val="3"/>
                <c:pt idx="0">
                  <c:v>68</c:v>
                </c:pt>
                <c:pt idx="1">
                  <c:v>57</c:v>
                </c:pt>
                <c:pt idx="2">
                  <c:v>96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5298032"/>
        <c:axId val="845299664"/>
        <c:axId val="0"/>
      </c:bar3DChart>
      <c:catAx>
        <c:axId val="84529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99664"/>
        <c:crosses val="autoZero"/>
        <c:auto val="1"/>
        <c:lblAlgn val="ctr"/>
        <c:lblOffset val="100"/>
        <c:noMultiLvlLbl val="0"/>
      </c:catAx>
      <c:valAx>
        <c:axId val="84529966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9803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272908404697614"/>
          <c:y val="0.36028177512293741"/>
          <c:w val="0.24083721286663992"/>
          <c:h val="0.24087730413008718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36" footer="0.3149606200000003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217981253325693"/>
          <c:y val="0.10604075547776029"/>
          <c:w val="0.69482373230416372"/>
          <c:h val="0.74185566008662418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'10.Corretivas Exter. e Internas'!$B$2</c:f>
              <c:strCache>
                <c:ptCount val="1"/>
                <c:pt idx="0">
                  <c:v>Corretiva Interna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364023870417733E-2"/>
                  <c:y val="-1.3071890939944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2.0460358056265997E-2"/>
                  <c:y val="-1.30718909399444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'10.Corretivas Exter. e Internas'!$A$3:$A$5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'10.Corretivas Exter. e Internas'!$B$3:$B$5</c:f>
              <c:numCache>
                <c:formatCode>General</c:formatCode>
                <c:ptCount val="3"/>
                <c:pt idx="0">
                  <c:v>200</c:v>
                </c:pt>
                <c:pt idx="1">
                  <c:v>200</c:v>
                </c:pt>
                <c:pt idx="2">
                  <c:v>51</c:v>
                </c:pt>
              </c:numCache>
            </c:numRef>
          </c:val>
        </c:ser>
        <c:ser>
          <c:idx val="1"/>
          <c:order val="1"/>
          <c:tx>
            <c:strRef>
              <c:f>'10.Corretivas Exter. e Internas'!$C$2</c:f>
              <c:strCache>
                <c:ptCount val="1"/>
                <c:pt idx="0">
                  <c:v>Corretiva Externa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70502983802216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705029838022165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'10.Corretivas Exter. e Internas'!$A$3:$A$5</c:f>
              <c:strCache>
                <c:ptCount val="3"/>
                <c:pt idx="0">
                  <c:v>jan</c:v>
                </c:pt>
                <c:pt idx="1">
                  <c:v>fev</c:v>
                </c:pt>
                <c:pt idx="2">
                  <c:v>mar</c:v>
                </c:pt>
              </c:strCache>
            </c:strRef>
          </c:cat>
          <c:val>
            <c:numRef>
              <c:f>'10.Corretivas Exter. e Internas'!$C$3:$C$5</c:f>
              <c:numCache>
                <c:formatCode>General</c:formatCode>
                <c:ptCount val="3"/>
                <c:pt idx="0">
                  <c:v>1</c:v>
                </c:pt>
                <c:pt idx="1">
                  <c:v>30</c:v>
                </c:pt>
                <c:pt idx="2">
                  <c:v>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845289872"/>
        <c:axId val="845295856"/>
        <c:axId val="0"/>
      </c:bar3DChart>
      <c:catAx>
        <c:axId val="8452898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</c:spPr>
        <c:txPr>
          <a:bodyPr/>
          <a:lstStyle/>
          <a:p>
            <a:pPr>
              <a:defRPr sz="500"/>
            </a:pPr>
            <a:endParaRPr lang="pt-BR"/>
          </a:p>
        </c:txPr>
        <c:crossAx val="845295856"/>
        <c:crosses val="autoZero"/>
        <c:auto val="1"/>
        <c:lblAlgn val="ctr"/>
        <c:lblOffset val="100"/>
        <c:noMultiLvlLbl val="0"/>
      </c:catAx>
      <c:valAx>
        <c:axId val="8452958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8987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486287034634072E-2"/>
          <c:y val="0.1050542604879421"/>
          <c:w val="0.66527660340396344"/>
          <c:h val="0.732665107020737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'6.Análise Causa x Efeito'!$I$2</c:f>
              <c:strCache>
                <c:ptCount val="1"/>
                <c:pt idx="0">
                  <c:v>ERRO OPERACIONAL</c:v>
                </c:pt>
              </c:strCache>
            </c:strRef>
          </c:tx>
          <c:invertIfNegative val="0"/>
          <c:cat>
            <c:strRef>
              <c:f>'6.Análise Causa x Efeito'!$J$1:$L$1</c:f>
              <c:strCache>
                <c:ptCount val="3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</c:strCache>
            </c:strRef>
          </c:cat>
          <c:val>
            <c:numRef>
              <c:f>'6.Análise Causa x Efeito'!$J$2:$L$2</c:f>
              <c:numCache>
                <c:formatCode>General</c:formatCode>
                <c:ptCount val="3"/>
                <c:pt idx="0">
                  <c:v>100</c:v>
                </c:pt>
                <c:pt idx="1">
                  <c:v>50</c:v>
                </c:pt>
                <c:pt idx="2">
                  <c:v>10</c:v>
                </c:pt>
              </c:numCache>
            </c:numRef>
          </c:val>
        </c:ser>
        <c:ser>
          <c:idx val="1"/>
          <c:order val="1"/>
          <c:tx>
            <c:strRef>
              <c:f>'6.Análise Causa x Efeito'!$I$3</c:f>
              <c:strCache>
                <c:ptCount val="1"/>
                <c:pt idx="0">
                  <c:v>USO INDEVIDO</c:v>
                </c:pt>
              </c:strCache>
            </c:strRef>
          </c:tx>
          <c:invertIfNegative val="0"/>
          <c:cat>
            <c:strRef>
              <c:f>'6.Análise Causa x Efeito'!$J$1:$L$1</c:f>
              <c:strCache>
                <c:ptCount val="3"/>
                <c:pt idx="0">
                  <c:v>JULHO</c:v>
                </c:pt>
                <c:pt idx="1">
                  <c:v>AGOSTO</c:v>
                </c:pt>
                <c:pt idx="2">
                  <c:v>SETEMBRO</c:v>
                </c:pt>
              </c:strCache>
            </c:strRef>
          </c:cat>
          <c:val>
            <c:numRef>
              <c:f>'6.Análise Causa x Efeito'!$J$3:$L$3</c:f>
              <c:numCache>
                <c:formatCode>General</c:formatCode>
                <c:ptCount val="3"/>
                <c:pt idx="0">
                  <c:v>15</c:v>
                </c:pt>
                <c:pt idx="1">
                  <c:v>40</c:v>
                </c:pt>
                <c:pt idx="2">
                  <c:v>20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845300752"/>
        <c:axId val="845290416"/>
        <c:axId val="0"/>
      </c:bar3DChart>
      <c:catAx>
        <c:axId val="845300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90416"/>
        <c:crosses val="autoZero"/>
        <c:auto val="1"/>
        <c:lblAlgn val="ctr"/>
        <c:lblOffset val="100"/>
        <c:noMultiLvlLbl val="0"/>
      </c:catAx>
      <c:valAx>
        <c:axId val="8452904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30075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733119074401418"/>
          <c:y val="0.38497514938292304"/>
          <c:w val="0.32668809255985887"/>
          <c:h val="0.23004802591165469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spPr>
    <a:ln w="22225" cap="rnd" cmpd="sng">
      <a:bevel/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92418772563177"/>
          <c:y val="0.18965517241379309"/>
          <c:w val="0.50541516245487361"/>
          <c:h val="0.689655172413793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'7. Qde de OS´s por Setor'!$B$1</c:f>
              <c:strCache>
                <c:ptCount val="1"/>
                <c:pt idx="0">
                  <c:v>NUMERO DE CHAMADOS (MANUTENÇÃO CORRETIVA / INSTALAÇÃO)</c:v>
                </c:pt>
              </c:strCache>
            </c:strRef>
          </c:tx>
          <c:spPr>
            <a:solidFill>
              <a:srgbClr val="C00000"/>
            </a:solidFill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5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'7. Qde de OS´s por Setor'!$A$2:$A$11</c:f>
              <c:strCache>
                <c:ptCount val="10"/>
                <c:pt idx="0">
                  <c:v>centro cirurgico</c:v>
                </c:pt>
                <c:pt idx="1">
                  <c:v>cti adulto</c:v>
                </c:pt>
                <c:pt idx="2">
                  <c:v>sala verde</c:v>
                </c:pt>
                <c:pt idx="3">
                  <c:v>sala vermelha</c:v>
                </c:pt>
                <c:pt idx="4">
                  <c:v>cti neo</c:v>
                </c:pt>
                <c:pt idx="5">
                  <c:v>centro de imagem</c:v>
                </c:pt>
                <c:pt idx="6">
                  <c:v>laboratório</c:v>
                </c:pt>
                <c:pt idx="7">
                  <c:v>cti infantil</c:v>
                </c:pt>
                <c:pt idx="8">
                  <c:v>pediatria</c:v>
                </c:pt>
                <c:pt idx="9">
                  <c:v>emergencia pediatrica</c:v>
                </c:pt>
              </c:strCache>
            </c:strRef>
          </c:cat>
          <c:val>
            <c:numRef>
              <c:f>'7. Qde de OS´s por Setor'!$B$2:$B$11</c:f>
              <c:numCache>
                <c:formatCode>General</c:formatCode>
                <c:ptCount val="10"/>
                <c:pt idx="0">
                  <c:v>1</c:v>
                </c:pt>
                <c:pt idx="1">
                  <c:v>200</c:v>
                </c:pt>
                <c:pt idx="2">
                  <c:v>10</c:v>
                </c:pt>
                <c:pt idx="3">
                  <c:v>100</c:v>
                </c:pt>
                <c:pt idx="4">
                  <c:v>1</c:v>
                </c:pt>
                <c:pt idx="5">
                  <c:v>23</c:v>
                </c:pt>
                <c:pt idx="6">
                  <c:v>49</c:v>
                </c:pt>
                <c:pt idx="7">
                  <c:v>12</c:v>
                </c:pt>
                <c:pt idx="8">
                  <c:v>3</c:v>
                </c:pt>
                <c:pt idx="9">
                  <c:v>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5294768"/>
        <c:axId val="845298576"/>
      </c:barChart>
      <c:catAx>
        <c:axId val="8452947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98576"/>
        <c:crosses val="autoZero"/>
        <c:auto val="1"/>
        <c:lblAlgn val="ctr"/>
        <c:lblOffset val="100"/>
        <c:noMultiLvlLbl val="0"/>
      </c:catAx>
      <c:valAx>
        <c:axId val="845298576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 sz="500"/>
            </a:pPr>
            <a:endParaRPr lang="pt-BR"/>
          </a:p>
        </c:txPr>
        <c:crossAx val="84529476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77623051631181506"/>
          <c:y val="0.53263824780523117"/>
          <c:w val="0.20710272226801965"/>
          <c:h val="0.13831055600808517"/>
        </c:manualLayout>
      </c:layout>
      <c:overlay val="0"/>
      <c:txPr>
        <a:bodyPr/>
        <a:lstStyle/>
        <a:p>
          <a:pPr>
            <a:defRPr sz="500"/>
          </a:pPr>
          <a:endParaRPr lang="pt-BR"/>
        </a:p>
      </c:txPr>
    </c:legend>
    <c:plotVisOnly val="1"/>
    <c:dispBlanksAs val="gap"/>
    <c:showDLblsOverMax val="0"/>
  </c:chart>
  <c:spPr>
    <a:ln cap="rnd">
      <a:solidFill>
        <a:sysClr val="windowText" lastClr="000000"/>
      </a:solidFill>
    </a:ln>
  </c:sp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view3D>
      <c:rotX val="30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5.2998296842988672E-2"/>
          <c:y val="6.5629859647825708E-2"/>
          <c:w val="0.63748377064152251"/>
          <c:h val="0.80614247162766628"/>
        </c:manualLayout>
      </c:layout>
      <c:pie3DChart>
        <c:varyColors val="1"/>
        <c:ser>
          <c:idx val="0"/>
          <c:order val="0"/>
          <c:tx>
            <c:strRef>
              <c:f>'1. Despesa Manutenções Externas'!$K$2</c:f>
              <c:strCache>
                <c:ptCount val="1"/>
                <c:pt idx="0">
                  <c:v>VALOR TOTAL</c:v>
                </c:pt>
              </c:strCache>
            </c:strRef>
          </c:tx>
          <c:explosion val="25"/>
          <c:dPt>
            <c:idx val="0"/>
            <c:bubble3D val="0"/>
          </c:dPt>
          <c:dPt>
            <c:idx val="1"/>
            <c:bubble3D val="0"/>
          </c:dPt>
          <c:dPt>
            <c:idx val="2"/>
            <c:bubble3D val="0"/>
          </c:dPt>
          <c:dLbls>
            <c:dLbl>
              <c:idx val="0"/>
              <c:layout>
                <c:manualLayout>
                  <c:x val="5.2828302712160949E-2"/>
                  <c:y val="1.5681685622630514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1589566929133882E-2"/>
                  <c:y val="3.8614756488772245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8.2081474190726172E-2"/>
                  <c:y val="-8.9687591134441566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pt-BR"/>
                </a:p>
              </c:txPr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'1. Despesa Manutenções Externas'!$D$3:$D$31</c:f>
              <c:strCache>
                <c:ptCount val="5"/>
                <c:pt idx="0">
                  <c:v>CTI</c:v>
                </c:pt>
                <c:pt idx="1">
                  <c:v>CENTRO CIRURGICO</c:v>
                </c:pt>
                <c:pt idx="2">
                  <c:v>ENFERMARIA</c:v>
                </c:pt>
                <c:pt idx="3">
                  <c:v>CME</c:v>
                </c:pt>
                <c:pt idx="4">
                  <c:v>Sala vermelha</c:v>
                </c:pt>
              </c:strCache>
            </c:strRef>
          </c:cat>
          <c:val>
            <c:numRef>
              <c:f>'1. Despesa Manutenções Externas'!$K$3:$K$31</c:f>
              <c:numCache>
                <c:formatCode>"R$"\ #,##0.00</c:formatCode>
                <c:ptCount val="29"/>
                <c:pt idx="0">
                  <c:v>500</c:v>
                </c:pt>
                <c:pt idx="1">
                  <c:v>1500</c:v>
                </c:pt>
                <c:pt idx="2">
                  <c:v>40</c:v>
                </c:pt>
                <c:pt idx="3">
                  <c:v>1000</c:v>
                </c:pt>
                <c:pt idx="4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0785782178084489"/>
          <c:y val="9.2249353307370871E-2"/>
          <c:w val="0.25878626397077231"/>
          <c:h val="0.76527416924869951"/>
        </c:manualLayout>
      </c:layout>
      <c:overlay val="0"/>
    </c:legend>
    <c:plotVisOnly val="1"/>
    <c:dispBlanksAs val="zero"/>
    <c:showDLblsOverMax val="0"/>
  </c:chart>
  <c:spPr>
    <a:solidFill>
      <a:schemeClr val="bg1"/>
    </a:solidFill>
    <a:ln>
      <a:solidFill>
        <a:sysClr val="windowText" lastClr="000000"/>
      </a:solidFill>
    </a:ln>
  </c:spPr>
  <c:txPr>
    <a:bodyPr/>
    <a:lstStyle/>
    <a:p>
      <a:pPr>
        <a:defRPr sz="600"/>
      </a:pPr>
      <a:endParaRPr lang="pt-BR"/>
    </a:p>
  </c:txPr>
  <c:printSettings>
    <c:headerFooter/>
    <c:pageMargins b="0.78740157499999996" l="0.511811024" r="0.511811024" t="0.78740157499999996" header="0.31496062000000025" footer="0.3149606200000002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0.xml"/><Relationship Id="rId5" Type="http://schemas.openxmlformats.org/officeDocument/2006/relationships/chart" Target="../charts/chart5.xml"/><Relationship Id="rId10" Type="http://schemas.openxmlformats.org/officeDocument/2006/relationships/chart" Target="../charts/chart9.xml"/><Relationship Id="rId4" Type="http://schemas.openxmlformats.org/officeDocument/2006/relationships/chart" Target="../charts/chart4.xml"/><Relationship Id="rId9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6</xdr:row>
      <xdr:rowOff>38100</xdr:rowOff>
    </xdr:from>
    <xdr:to>
      <xdr:col>9</xdr:col>
      <xdr:colOff>28575</xdr:colOff>
      <xdr:row>13</xdr:row>
      <xdr:rowOff>66675</xdr:rowOff>
    </xdr:to>
    <xdr:graphicFrame macro="">
      <xdr:nvGraphicFramePr>
        <xdr:cNvPr id="56077" name="Gráfico 1"/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15</xdr:row>
      <xdr:rowOff>38100</xdr:rowOff>
    </xdr:from>
    <xdr:to>
      <xdr:col>4</xdr:col>
      <xdr:colOff>876300</xdr:colOff>
      <xdr:row>22</xdr:row>
      <xdr:rowOff>161925</xdr:rowOff>
    </xdr:to>
    <xdr:graphicFrame macro="">
      <xdr:nvGraphicFramePr>
        <xdr:cNvPr id="56078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15</xdr:row>
      <xdr:rowOff>38100</xdr:rowOff>
    </xdr:from>
    <xdr:to>
      <xdr:col>8</xdr:col>
      <xdr:colOff>1009650</xdr:colOff>
      <xdr:row>22</xdr:row>
      <xdr:rowOff>152400</xdr:rowOff>
    </xdr:to>
    <xdr:graphicFrame macro="">
      <xdr:nvGraphicFramePr>
        <xdr:cNvPr id="56079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0</xdr:colOff>
      <xdr:row>24</xdr:row>
      <xdr:rowOff>47625</xdr:rowOff>
    </xdr:from>
    <xdr:to>
      <xdr:col>5</xdr:col>
      <xdr:colOff>0</xdr:colOff>
      <xdr:row>31</xdr:row>
      <xdr:rowOff>47625</xdr:rowOff>
    </xdr:to>
    <xdr:graphicFrame macro="">
      <xdr:nvGraphicFramePr>
        <xdr:cNvPr id="56080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54</xdr:row>
      <xdr:rowOff>9525</xdr:rowOff>
    </xdr:from>
    <xdr:to>
      <xdr:col>4</xdr:col>
      <xdr:colOff>838200</xdr:colOff>
      <xdr:row>60</xdr:row>
      <xdr:rowOff>180975</xdr:rowOff>
    </xdr:to>
    <xdr:graphicFrame macro="">
      <xdr:nvGraphicFramePr>
        <xdr:cNvPr id="56081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19050</xdr:colOff>
      <xdr:row>54</xdr:row>
      <xdr:rowOff>19050</xdr:rowOff>
    </xdr:from>
    <xdr:to>
      <xdr:col>9</xdr:col>
      <xdr:colOff>19050</xdr:colOff>
      <xdr:row>60</xdr:row>
      <xdr:rowOff>180975</xdr:rowOff>
    </xdr:to>
    <xdr:graphicFrame macro="">
      <xdr:nvGraphicFramePr>
        <xdr:cNvPr id="5608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19050</xdr:colOff>
      <xdr:row>24</xdr:row>
      <xdr:rowOff>76200</xdr:rowOff>
    </xdr:from>
    <xdr:to>
      <xdr:col>9</xdr:col>
      <xdr:colOff>19050</xdr:colOff>
      <xdr:row>31</xdr:row>
      <xdr:rowOff>66675</xdr:rowOff>
    </xdr:to>
    <xdr:graphicFrame macro="">
      <xdr:nvGraphicFramePr>
        <xdr:cNvPr id="56083" name="Gráfico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9525</xdr:colOff>
      <xdr:row>33</xdr:row>
      <xdr:rowOff>114300</xdr:rowOff>
    </xdr:from>
    <xdr:to>
      <xdr:col>4</xdr:col>
      <xdr:colOff>876300</xdr:colOff>
      <xdr:row>39</xdr:row>
      <xdr:rowOff>228600</xdr:rowOff>
    </xdr:to>
    <xdr:graphicFrame macro="">
      <xdr:nvGraphicFramePr>
        <xdr:cNvPr id="56087" name="Gráfico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2</xdr:col>
      <xdr:colOff>323851</xdr:colOff>
      <xdr:row>0</xdr:row>
      <xdr:rowOff>0</xdr:rowOff>
    </xdr:from>
    <xdr:to>
      <xdr:col>3</xdr:col>
      <xdr:colOff>352425</xdr:colOff>
      <xdr:row>4</xdr:row>
      <xdr:rowOff>13771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6" y="0"/>
          <a:ext cx="914399" cy="718621"/>
        </a:xfrm>
        <a:prstGeom prst="rect">
          <a:avLst/>
        </a:prstGeom>
      </xdr:spPr>
    </xdr:pic>
    <xdr:clientData/>
  </xdr:twoCellAnchor>
  <xdr:twoCellAnchor editAs="oneCell">
    <xdr:from>
      <xdr:col>2</xdr:col>
      <xdr:colOff>333375</xdr:colOff>
      <xdr:row>48</xdr:row>
      <xdr:rowOff>38100</xdr:rowOff>
    </xdr:from>
    <xdr:to>
      <xdr:col>3</xdr:col>
      <xdr:colOff>504825</xdr:colOff>
      <xdr:row>53</xdr:row>
      <xdr:rowOff>49857</xdr:rowOff>
    </xdr:to>
    <xdr:pic>
      <xdr:nvPicPr>
        <xdr:cNvPr id="16" name="Imagem 15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" y="11010900"/>
          <a:ext cx="1057275" cy="830907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98</xdr:row>
      <xdr:rowOff>47625</xdr:rowOff>
    </xdr:from>
    <xdr:to>
      <xdr:col>3</xdr:col>
      <xdr:colOff>523875</xdr:colOff>
      <xdr:row>103</xdr:row>
      <xdr:rowOff>97482</xdr:rowOff>
    </xdr:to>
    <xdr:pic>
      <xdr:nvPicPr>
        <xdr:cNvPr id="17" name="Imagem 16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9150" y="19907250"/>
          <a:ext cx="1057275" cy="830907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5</xdr:col>
      <xdr:colOff>6349</xdr:colOff>
      <xdr:row>13</xdr:row>
      <xdr:rowOff>25400</xdr:rowOff>
    </xdr:to>
    <xdr:graphicFrame macro="">
      <xdr:nvGraphicFramePr>
        <xdr:cNvPr id="2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6</xdr:col>
      <xdr:colOff>60613</xdr:colOff>
      <xdr:row>33</xdr:row>
      <xdr:rowOff>103909</xdr:rowOff>
    </xdr:from>
    <xdr:to>
      <xdr:col>8</xdr:col>
      <xdr:colOff>1004455</xdr:colOff>
      <xdr:row>39</xdr:row>
      <xdr:rowOff>207818</xdr:rowOff>
    </xdr:to>
    <xdr:graphicFrame macro="">
      <xdr:nvGraphicFramePr>
        <xdr:cNvPr id="15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352425</xdr:colOff>
      <xdr:row>1</xdr:row>
      <xdr:rowOff>57150</xdr:rowOff>
    </xdr:from>
    <xdr:to>
      <xdr:col>11</xdr:col>
      <xdr:colOff>257175</xdr:colOff>
      <xdr:row>12</xdr:row>
      <xdr:rowOff>57150</xdr:rowOff>
    </xdr:to>
    <xdr:graphicFrame macro="">
      <xdr:nvGraphicFramePr>
        <xdr:cNvPr id="3899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408214</xdr:colOff>
      <xdr:row>0</xdr:row>
      <xdr:rowOff>174949</xdr:rowOff>
    </xdr:from>
    <xdr:to>
      <xdr:col>10</xdr:col>
      <xdr:colOff>1001097</xdr:colOff>
      <xdr:row>14</xdr:row>
      <xdr:rowOff>155510</xdr:rowOff>
    </xdr:to>
    <xdr:graphicFrame macro="">
      <xdr:nvGraphicFramePr>
        <xdr:cNvPr id="22611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133350</xdr:colOff>
      <xdr:row>1</xdr:row>
      <xdr:rowOff>9525</xdr:rowOff>
    </xdr:from>
    <xdr:to>
      <xdr:col>20</xdr:col>
      <xdr:colOff>161925</xdr:colOff>
      <xdr:row>19</xdr:row>
      <xdr:rowOff>66675</xdr:rowOff>
    </xdr:to>
    <xdr:graphicFrame macro="">
      <xdr:nvGraphicFramePr>
        <xdr:cNvPr id="23637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590551</xdr:colOff>
      <xdr:row>7</xdr:row>
      <xdr:rowOff>161925</xdr:rowOff>
    </xdr:from>
    <xdr:to>
      <xdr:col>14</xdr:col>
      <xdr:colOff>57150</xdr:colOff>
      <xdr:row>26</xdr:row>
      <xdr:rowOff>57150</xdr:rowOff>
    </xdr:to>
    <xdr:graphicFrame macro="">
      <xdr:nvGraphicFramePr>
        <xdr:cNvPr id="2568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1038224</xdr:colOff>
      <xdr:row>3</xdr:row>
      <xdr:rowOff>142875</xdr:rowOff>
    </xdr:from>
    <xdr:to>
      <xdr:col>11</xdr:col>
      <xdr:colOff>542924</xdr:colOff>
      <xdr:row>20</xdr:row>
      <xdr:rowOff>57150</xdr:rowOff>
    </xdr:to>
    <xdr:graphicFrame macro="">
      <xdr:nvGraphicFramePr>
        <xdr:cNvPr id="3284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3</xdr:row>
      <xdr:rowOff>171450</xdr:rowOff>
    </xdr:from>
    <xdr:to>
      <xdr:col>6</xdr:col>
      <xdr:colOff>647700</xdr:colOff>
      <xdr:row>17</xdr:row>
      <xdr:rowOff>152400</xdr:rowOff>
    </xdr:to>
    <xdr:graphicFrame macro="">
      <xdr:nvGraphicFramePr>
        <xdr:cNvPr id="34897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0</xdr:row>
      <xdr:rowOff>38100</xdr:rowOff>
    </xdr:from>
    <xdr:to>
      <xdr:col>9</xdr:col>
      <xdr:colOff>342900</xdr:colOff>
      <xdr:row>14</xdr:row>
      <xdr:rowOff>161925</xdr:rowOff>
    </xdr:to>
    <xdr:graphicFrame macro="">
      <xdr:nvGraphicFramePr>
        <xdr:cNvPr id="36945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381000</xdr:colOff>
      <xdr:row>0</xdr:row>
      <xdr:rowOff>0</xdr:rowOff>
    </xdr:from>
    <xdr:to>
      <xdr:col>20</xdr:col>
      <xdr:colOff>76200</xdr:colOff>
      <xdr:row>13</xdr:row>
      <xdr:rowOff>95250</xdr:rowOff>
    </xdr:to>
    <xdr:graphicFrame macro="">
      <xdr:nvGraphicFramePr>
        <xdr:cNvPr id="350269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0</xdr:row>
      <xdr:rowOff>0</xdr:rowOff>
    </xdr:from>
    <xdr:to>
      <xdr:col>10</xdr:col>
      <xdr:colOff>295275</xdr:colOff>
      <xdr:row>14</xdr:row>
      <xdr:rowOff>76200</xdr:rowOff>
    </xdr:to>
    <xdr:graphicFrame macro="">
      <xdr:nvGraphicFramePr>
        <xdr:cNvPr id="917535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361950</xdr:colOff>
      <xdr:row>0</xdr:row>
      <xdr:rowOff>95250</xdr:rowOff>
    </xdr:from>
    <xdr:to>
      <xdr:col>8</xdr:col>
      <xdr:colOff>609600</xdr:colOff>
      <xdr:row>12</xdr:row>
      <xdr:rowOff>561975</xdr:rowOff>
    </xdr:to>
    <xdr:graphicFrame macro="">
      <xdr:nvGraphicFramePr>
        <xdr:cNvPr id="1066009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765464</xdr:colOff>
      <xdr:row>33</xdr:row>
      <xdr:rowOff>154998</xdr:rowOff>
    </xdr:from>
    <xdr:to>
      <xdr:col>7</xdr:col>
      <xdr:colOff>303068</xdr:colOff>
      <xdr:row>42</xdr:row>
      <xdr:rowOff>84859</xdr:rowOff>
    </xdr:to>
    <xdr:graphicFrame macro="">
      <xdr:nvGraphicFramePr>
        <xdr:cNvPr id="2" name="Gráfico 1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Escritório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Escritório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Escritório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S144"/>
  <sheetViews>
    <sheetView showGridLines="0" tabSelected="1" zoomScale="110" zoomScaleNormal="110" workbookViewId="0">
      <selection activeCell="K42" sqref="K42"/>
    </sheetView>
  </sheetViews>
  <sheetFormatPr defaultRowHeight="15" x14ac:dyDescent="0.25"/>
  <cols>
    <col min="1" max="1" width="4.28515625" customWidth="1"/>
    <col min="2" max="2" width="2.7109375" customWidth="1"/>
    <col min="3" max="5" width="13.28515625" customWidth="1"/>
    <col min="6" max="6" width="2.7109375" customWidth="1"/>
    <col min="7" max="8" width="13.28515625" customWidth="1"/>
    <col min="9" max="9" width="15.42578125" customWidth="1"/>
    <col min="10" max="10" width="3.42578125" customWidth="1"/>
    <col min="11" max="11" width="9.5703125" customWidth="1"/>
  </cols>
  <sheetData>
    <row r="1" spans="2:15" x14ac:dyDescent="0.25">
      <c r="B1" s="47"/>
      <c r="C1" s="48"/>
      <c r="D1" s="48"/>
      <c r="E1" s="48"/>
      <c r="F1" s="48"/>
      <c r="G1" s="48"/>
      <c r="H1" s="48"/>
      <c r="I1" s="48"/>
      <c r="J1" s="49"/>
    </row>
    <row r="2" spans="2:15" x14ac:dyDescent="0.25">
      <c r="B2" s="50"/>
      <c r="C2" s="3"/>
      <c r="D2" s="3"/>
      <c r="E2" s="137" t="s">
        <v>149</v>
      </c>
      <c r="F2" s="138"/>
      <c r="G2" s="138"/>
      <c r="H2" s="138"/>
      <c r="I2" s="139"/>
      <c r="J2" s="51"/>
    </row>
    <row r="3" spans="2:15" x14ac:dyDescent="0.25">
      <c r="B3" s="50"/>
      <c r="C3" s="3"/>
      <c r="D3" s="3"/>
      <c r="E3" s="140"/>
      <c r="F3" s="141"/>
      <c r="G3" s="141"/>
      <c r="H3" s="141"/>
      <c r="I3" s="142"/>
      <c r="J3" s="51"/>
    </row>
    <row r="4" spans="2:15" ht="10.5" customHeight="1" x14ac:dyDescent="0.25">
      <c r="B4" s="50"/>
      <c r="C4" s="3"/>
      <c r="D4" s="3"/>
      <c r="E4" s="143"/>
      <c r="F4" s="144"/>
      <c r="G4" s="144"/>
      <c r="H4" s="144"/>
      <c r="I4" s="145"/>
      <c r="J4" s="51"/>
    </row>
    <row r="5" spans="2:15" ht="9" customHeight="1" x14ac:dyDescent="0.25">
      <c r="B5" s="50"/>
      <c r="C5" s="194" t="s">
        <v>150</v>
      </c>
      <c r="D5" s="194"/>
      <c r="E5" s="3"/>
      <c r="F5" s="3"/>
      <c r="G5" s="3"/>
      <c r="H5" s="3"/>
      <c r="I5" s="3"/>
      <c r="J5" s="51"/>
    </row>
    <row r="6" spans="2:15" x14ac:dyDescent="0.25">
      <c r="B6" s="50"/>
      <c r="C6" s="175" t="s">
        <v>116</v>
      </c>
      <c r="D6" s="175"/>
      <c r="E6" s="175"/>
      <c r="F6" s="3"/>
      <c r="G6" s="175" t="s">
        <v>117</v>
      </c>
      <c r="H6" s="175"/>
      <c r="I6" s="175"/>
      <c r="J6" s="51"/>
    </row>
    <row r="7" spans="2:15" ht="19.5" customHeight="1" x14ac:dyDescent="0.25">
      <c r="B7" s="50"/>
      <c r="C7" s="3"/>
      <c r="D7" s="3"/>
      <c r="E7" s="3"/>
      <c r="F7" s="3"/>
      <c r="G7" s="3"/>
      <c r="H7" s="3"/>
      <c r="I7" s="3"/>
      <c r="J7" s="51"/>
    </row>
    <row r="8" spans="2:15" ht="19.5" customHeight="1" x14ac:dyDescent="0.25">
      <c r="B8" s="50"/>
      <c r="C8" s="3"/>
      <c r="D8" s="3"/>
      <c r="E8" s="3"/>
      <c r="F8" s="3"/>
      <c r="G8" s="3"/>
      <c r="H8" s="3"/>
      <c r="I8" s="3"/>
      <c r="J8" s="51"/>
    </row>
    <row r="9" spans="2:15" ht="19.5" customHeight="1" x14ac:dyDescent="0.25">
      <c r="B9" s="50"/>
      <c r="C9" s="3"/>
      <c r="D9" s="3"/>
      <c r="E9" s="3"/>
      <c r="F9" s="3"/>
      <c r="G9" s="3"/>
      <c r="H9" s="3"/>
      <c r="I9" s="3"/>
      <c r="J9" s="51"/>
    </row>
    <row r="10" spans="2:15" ht="19.5" customHeight="1" x14ac:dyDescent="0.25">
      <c r="B10" s="50"/>
      <c r="C10" s="3"/>
      <c r="D10" s="3"/>
      <c r="E10" s="3"/>
      <c r="F10" s="3"/>
      <c r="G10" s="3"/>
      <c r="H10" s="3"/>
      <c r="I10" s="3"/>
      <c r="J10" s="51"/>
    </row>
    <row r="11" spans="2:15" ht="19.5" customHeight="1" x14ac:dyDescent="0.25">
      <c r="B11" s="50"/>
      <c r="C11" s="3"/>
      <c r="D11" s="3"/>
      <c r="E11" s="3"/>
      <c r="F11" s="3"/>
      <c r="G11" s="3"/>
      <c r="H11" s="3"/>
      <c r="I11" s="3"/>
      <c r="J11" s="51"/>
    </row>
    <row r="12" spans="2:15" ht="19.5" customHeight="1" x14ac:dyDescent="0.25">
      <c r="B12" s="50"/>
      <c r="C12" s="3"/>
      <c r="D12" s="3"/>
      <c r="E12" s="3"/>
      <c r="F12" s="3"/>
      <c r="G12" s="3"/>
      <c r="H12" s="3"/>
      <c r="I12" s="3"/>
      <c r="J12" s="51"/>
    </row>
    <row r="13" spans="2:15" ht="19.5" customHeight="1" x14ac:dyDescent="0.25">
      <c r="B13" s="50"/>
      <c r="C13" s="3"/>
      <c r="D13" s="3"/>
      <c r="E13" s="3"/>
      <c r="F13" s="3"/>
      <c r="G13" s="3"/>
      <c r="H13" s="3"/>
      <c r="I13" s="3"/>
      <c r="J13" s="51"/>
      <c r="O13" s="3"/>
    </row>
    <row r="14" spans="2:15" ht="13.5" customHeight="1" x14ac:dyDescent="0.25">
      <c r="B14" s="50"/>
      <c r="C14" s="3"/>
      <c r="D14" s="3"/>
      <c r="E14" s="3"/>
      <c r="F14" s="3"/>
      <c r="G14" s="3"/>
      <c r="H14" s="3"/>
      <c r="I14" s="3"/>
      <c r="J14" s="51"/>
    </row>
    <row r="15" spans="2:15" x14ac:dyDescent="0.25">
      <c r="B15" s="50"/>
      <c r="C15" s="192" t="s">
        <v>118</v>
      </c>
      <c r="D15" s="192"/>
      <c r="E15" s="192"/>
      <c r="F15" s="3"/>
      <c r="G15" s="175" t="s">
        <v>119</v>
      </c>
      <c r="H15" s="175"/>
      <c r="I15" s="175"/>
      <c r="J15" s="51"/>
    </row>
    <row r="16" spans="2:15" ht="19.5" customHeight="1" x14ac:dyDescent="0.25">
      <c r="B16" s="50"/>
      <c r="C16" s="3"/>
      <c r="D16" s="3"/>
      <c r="E16" s="3"/>
      <c r="F16" s="3"/>
      <c r="G16" s="3"/>
      <c r="H16" s="3"/>
      <c r="I16" s="3"/>
      <c r="J16" s="51"/>
    </row>
    <row r="17" spans="2:10" ht="19.5" customHeight="1" x14ac:dyDescent="0.25">
      <c r="B17" s="50"/>
      <c r="C17" s="3"/>
      <c r="D17" s="3"/>
      <c r="E17" s="3"/>
      <c r="F17" s="3"/>
      <c r="G17" s="3"/>
      <c r="H17" s="3"/>
      <c r="I17" s="3"/>
      <c r="J17" s="51"/>
    </row>
    <row r="18" spans="2:10" ht="19.5" customHeight="1" x14ac:dyDescent="0.25">
      <c r="B18" s="50"/>
      <c r="C18" s="3"/>
      <c r="D18" s="3"/>
      <c r="E18" s="3"/>
      <c r="F18" s="3"/>
      <c r="G18" s="3"/>
      <c r="H18" s="3"/>
      <c r="I18" s="3"/>
      <c r="J18" s="51"/>
    </row>
    <row r="19" spans="2:10" ht="19.5" customHeight="1" x14ac:dyDescent="0.25">
      <c r="B19" s="50"/>
      <c r="C19" s="3"/>
      <c r="D19" s="3"/>
      <c r="E19" s="3"/>
      <c r="F19" s="3"/>
      <c r="G19" s="3"/>
      <c r="H19" s="3"/>
      <c r="I19" s="3"/>
      <c r="J19" s="51"/>
    </row>
    <row r="20" spans="2:10" ht="19.5" customHeight="1" x14ac:dyDescent="0.25">
      <c r="B20" s="50"/>
      <c r="C20" s="3"/>
      <c r="D20" s="3"/>
      <c r="E20" s="3"/>
      <c r="F20" s="3"/>
      <c r="G20" s="3"/>
      <c r="H20" s="3"/>
      <c r="I20" s="3"/>
      <c r="J20" s="51"/>
    </row>
    <row r="21" spans="2:10" x14ac:dyDescent="0.25">
      <c r="B21" s="50"/>
      <c r="C21" s="3"/>
      <c r="D21" s="3"/>
      <c r="E21" s="3"/>
      <c r="F21" s="3"/>
      <c r="G21" s="3"/>
      <c r="H21" s="3"/>
      <c r="I21" s="3"/>
      <c r="J21" s="51"/>
    </row>
    <row r="22" spans="2:10" ht="19.5" customHeight="1" x14ac:dyDescent="0.25">
      <c r="B22" s="50"/>
      <c r="C22" s="3"/>
      <c r="D22" s="3"/>
      <c r="E22" s="3"/>
      <c r="F22" s="3"/>
      <c r="G22" s="3"/>
      <c r="H22" s="3"/>
      <c r="I22" s="3"/>
      <c r="J22" s="51"/>
    </row>
    <row r="23" spans="2:10" ht="21.75" customHeight="1" x14ac:dyDescent="0.25">
      <c r="B23" s="50"/>
      <c r="C23" s="3"/>
      <c r="D23" s="3"/>
      <c r="E23" s="3"/>
      <c r="F23" s="3"/>
      <c r="G23" s="3"/>
      <c r="H23" s="3"/>
      <c r="I23" s="3"/>
      <c r="J23" s="51"/>
    </row>
    <row r="24" spans="2:10" x14ac:dyDescent="0.25">
      <c r="B24" s="50"/>
      <c r="C24" s="175" t="s">
        <v>120</v>
      </c>
      <c r="D24" s="175"/>
      <c r="E24" s="175"/>
      <c r="F24" s="3"/>
      <c r="G24" s="186" t="s">
        <v>121</v>
      </c>
      <c r="H24" s="186"/>
      <c r="I24" s="186"/>
      <c r="J24" s="51"/>
    </row>
    <row r="25" spans="2:10" ht="20.25" customHeight="1" x14ac:dyDescent="0.25">
      <c r="B25" s="50"/>
      <c r="C25" s="3"/>
      <c r="D25" s="3"/>
      <c r="E25" s="3"/>
      <c r="F25" s="3"/>
      <c r="G25" s="3"/>
      <c r="H25" s="3"/>
      <c r="I25" s="3"/>
      <c r="J25" s="51"/>
    </row>
    <row r="26" spans="2:10" ht="20.25" customHeight="1" x14ac:dyDescent="0.25">
      <c r="B26" s="50"/>
      <c r="C26" s="3"/>
      <c r="D26" s="3"/>
      <c r="E26" s="3"/>
      <c r="F26" s="3"/>
      <c r="G26" s="3"/>
      <c r="H26" s="3"/>
      <c r="I26" s="3"/>
      <c r="J26" s="51"/>
    </row>
    <row r="27" spans="2:10" ht="20.25" customHeight="1" x14ac:dyDescent="0.25">
      <c r="B27" s="50"/>
      <c r="C27" s="3"/>
      <c r="D27" s="3"/>
      <c r="E27" s="3"/>
      <c r="F27" s="3"/>
      <c r="G27" s="3"/>
      <c r="H27" s="3"/>
      <c r="I27" s="3"/>
      <c r="J27" s="51"/>
    </row>
    <row r="28" spans="2:10" ht="20.25" customHeight="1" x14ac:dyDescent="0.25">
      <c r="B28" s="50"/>
      <c r="C28" s="3"/>
      <c r="D28" s="3"/>
      <c r="E28" s="3"/>
      <c r="F28" s="3"/>
      <c r="G28" s="3"/>
      <c r="H28" s="3"/>
      <c r="I28" s="3"/>
      <c r="J28" s="51"/>
    </row>
    <row r="29" spans="2:10" ht="20.25" customHeight="1" x14ac:dyDescent="0.25">
      <c r="B29" s="50"/>
      <c r="C29" s="3"/>
      <c r="D29" s="3"/>
      <c r="E29" s="3"/>
      <c r="F29" s="3"/>
      <c r="G29" s="3"/>
      <c r="H29" s="3"/>
      <c r="I29" s="3"/>
      <c r="J29" s="51"/>
    </row>
    <row r="30" spans="2:10" ht="20.25" customHeight="1" x14ac:dyDescent="0.25">
      <c r="B30" s="50"/>
      <c r="C30" s="3"/>
      <c r="D30" s="3"/>
      <c r="E30" s="3"/>
      <c r="F30" s="3"/>
      <c r="G30" s="3"/>
      <c r="H30" s="3"/>
      <c r="I30" s="3"/>
      <c r="J30" s="51"/>
    </row>
    <row r="31" spans="2:10" ht="20.25" customHeight="1" x14ac:dyDescent="0.25">
      <c r="B31" s="50"/>
      <c r="C31" s="3"/>
      <c r="D31" s="3"/>
      <c r="E31" s="3"/>
      <c r="F31" s="3"/>
      <c r="G31" s="3"/>
      <c r="H31" s="3"/>
      <c r="I31" s="3"/>
      <c r="J31" s="51"/>
    </row>
    <row r="32" spans="2:10" ht="10.5" customHeight="1" x14ac:dyDescent="0.25">
      <c r="B32" s="50"/>
      <c r="C32" s="3"/>
      <c r="D32" s="3"/>
      <c r="E32" s="3"/>
      <c r="F32" s="3"/>
      <c r="G32" s="3"/>
      <c r="H32" s="3"/>
      <c r="I32" s="3"/>
      <c r="J32" s="51"/>
    </row>
    <row r="33" spans="2:10" ht="20.25" customHeight="1" x14ac:dyDescent="0.25">
      <c r="B33" s="50"/>
      <c r="C33" s="186" t="s">
        <v>122</v>
      </c>
      <c r="D33" s="186"/>
      <c r="E33" s="186"/>
      <c r="F33" s="3"/>
      <c r="G33" s="193" t="s">
        <v>123</v>
      </c>
      <c r="H33" s="193"/>
      <c r="I33" s="193"/>
      <c r="J33" s="51"/>
    </row>
    <row r="34" spans="2:10" ht="20.25" customHeight="1" x14ac:dyDescent="0.25">
      <c r="B34" s="50"/>
      <c r="C34" s="3"/>
      <c r="D34" s="3"/>
      <c r="E34" s="3"/>
      <c r="F34" s="3"/>
      <c r="G34" s="3"/>
      <c r="H34" s="3"/>
      <c r="I34" s="3"/>
      <c r="J34" s="51"/>
    </row>
    <row r="35" spans="2:10" ht="20.25" customHeight="1" x14ac:dyDescent="0.25">
      <c r="B35" s="50"/>
      <c r="C35" s="3"/>
      <c r="D35" s="3"/>
      <c r="E35" s="3"/>
      <c r="F35" s="3"/>
      <c r="G35" s="3"/>
      <c r="H35" s="3"/>
      <c r="I35" s="3"/>
      <c r="J35" s="51"/>
    </row>
    <row r="36" spans="2:10" ht="20.25" customHeight="1" x14ac:dyDescent="0.25">
      <c r="B36" s="50"/>
      <c r="C36" s="3"/>
      <c r="D36" s="3"/>
      <c r="E36" s="3"/>
      <c r="F36" s="3"/>
      <c r="G36" s="3"/>
      <c r="H36" s="3"/>
      <c r="I36" s="3"/>
      <c r="J36" s="51"/>
    </row>
    <row r="37" spans="2:10" ht="20.25" customHeight="1" x14ac:dyDescent="0.25">
      <c r="B37" s="50"/>
      <c r="C37" s="3"/>
      <c r="D37" s="3"/>
      <c r="E37" s="3"/>
      <c r="F37" s="3"/>
      <c r="G37" s="3"/>
      <c r="H37" s="3"/>
      <c r="I37" s="3"/>
      <c r="J37" s="51"/>
    </row>
    <row r="38" spans="2:10" ht="20.25" customHeight="1" x14ac:dyDescent="0.25">
      <c r="B38" s="50"/>
      <c r="C38" s="3"/>
      <c r="D38" s="3"/>
      <c r="E38" s="3"/>
      <c r="F38" s="3"/>
      <c r="G38" s="3"/>
      <c r="H38" s="3"/>
      <c r="I38" s="3"/>
      <c r="J38" s="51"/>
    </row>
    <row r="39" spans="2:10" ht="20.25" customHeight="1" x14ac:dyDescent="0.25">
      <c r="B39" s="50"/>
      <c r="C39" s="3"/>
      <c r="D39" s="3"/>
      <c r="E39" s="3"/>
      <c r="F39" s="3"/>
      <c r="G39" s="3"/>
      <c r="H39" s="3"/>
      <c r="I39" s="3"/>
      <c r="J39" s="51"/>
    </row>
    <row r="40" spans="2:10" ht="20.25" customHeight="1" x14ac:dyDescent="0.25">
      <c r="B40" s="50"/>
      <c r="C40" s="3"/>
      <c r="D40" s="3"/>
      <c r="E40" s="3"/>
      <c r="F40" s="3"/>
      <c r="G40" s="3"/>
      <c r="H40" s="3"/>
      <c r="I40" s="3"/>
      <c r="J40" s="51"/>
    </row>
    <row r="41" spans="2:10" ht="10.5" customHeight="1" x14ac:dyDescent="0.25">
      <c r="B41" s="50"/>
      <c r="C41" s="3"/>
      <c r="D41" s="3"/>
      <c r="E41" s="3"/>
      <c r="F41" s="3"/>
      <c r="G41" s="3"/>
      <c r="H41" s="3"/>
      <c r="I41" s="3"/>
      <c r="J41" s="51"/>
    </row>
    <row r="42" spans="2:10" ht="15.75" thickBot="1" x14ac:dyDescent="0.3">
      <c r="B42" s="50"/>
      <c r="C42" s="175" t="s">
        <v>67</v>
      </c>
      <c r="D42" s="175"/>
      <c r="E42" s="175"/>
      <c r="F42" s="175"/>
      <c r="G42" s="175"/>
      <c r="H42" s="175"/>
      <c r="I42" s="175"/>
      <c r="J42" s="51"/>
    </row>
    <row r="43" spans="2:10" x14ac:dyDescent="0.25">
      <c r="B43" s="50"/>
      <c r="C43" s="166"/>
      <c r="D43" s="167"/>
      <c r="E43" s="167"/>
      <c r="F43" s="167"/>
      <c r="G43" s="167"/>
      <c r="H43" s="167"/>
      <c r="I43" s="168"/>
      <c r="J43" s="51"/>
    </row>
    <row r="44" spans="2:10" x14ac:dyDescent="0.25">
      <c r="B44" s="50"/>
      <c r="C44" s="169"/>
      <c r="D44" s="170"/>
      <c r="E44" s="170"/>
      <c r="F44" s="170"/>
      <c r="G44" s="170"/>
      <c r="H44" s="170"/>
      <c r="I44" s="171"/>
      <c r="J44" s="51"/>
    </row>
    <row r="45" spans="2:10" x14ac:dyDescent="0.25">
      <c r="B45" s="50"/>
      <c r="C45" s="169"/>
      <c r="D45" s="170"/>
      <c r="E45" s="170"/>
      <c r="F45" s="170"/>
      <c r="G45" s="170"/>
      <c r="H45" s="170"/>
      <c r="I45" s="171"/>
      <c r="J45" s="51"/>
    </row>
    <row r="46" spans="2:10" ht="20.25" customHeight="1" x14ac:dyDescent="0.25">
      <c r="B46" s="50"/>
      <c r="C46" s="169"/>
      <c r="D46" s="170"/>
      <c r="E46" s="170"/>
      <c r="F46" s="170"/>
      <c r="G46" s="170"/>
      <c r="H46" s="170"/>
      <c r="I46" s="171"/>
      <c r="J46" s="51"/>
    </row>
    <row r="47" spans="2:10" ht="20.25" customHeight="1" x14ac:dyDescent="0.25">
      <c r="B47" s="50"/>
      <c r="C47" s="169"/>
      <c r="D47" s="170"/>
      <c r="E47" s="170"/>
      <c r="F47" s="170"/>
      <c r="G47" s="170"/>
      <c r="H47" s="170"/>
      <c r="I47" s="171"/>
      <c r="J47" s="51"/>
    </row>
    <row r="48" spans="2:10" ht="20.25" customHeight="1" thickBot="1" x14ac:dyDescent="0.3">
      <c r="B48" s="50"/>
      <c r="C48" s="172"/>
      <c r="D48" s="173"/>
      <c r="E48" s="173"/>
      <c r="F48" s="173"/>
      <c r="G48" s="173"/>
      <c r="H48" s="173"/>
      <c r="I48" s="174"/>
      <c r="J48" s="51"/>
    </row>
    <row r="49" spans="2:10" ht="9.75" customHeight="1" x14ac:dyDescent="0.25">
      <c r="B49" s="50"/>
      <c r="C49" s="91"/>
      <c r="D49" s="91"/>
      <c r="E49" s="91"/>
      <c r="F49" s="91"/>
      <c r="G49" s="91"/>
      <c r="H49" s="91"/>
      <c r="I49" s="91"/>
      <c r="J49" s="51"/>
    </row>
    <row r="50" spans="2:10" ht="15" customHeight="1" x14ac:dyDescent="0.25">
      <c r="B50" s="50"/>
      <c r="C50" s="3"/>
      <c r="D50" s="3"/>
      <c r="E50" s="137" t="s">
        <v>149</v>
      </c>
      <c r="F50" s="138"/>
      <c r="G50" s="138"/>
      <c r="H50" s="138"/>
      <c r="I50" s="139"/>
      <c r="J50" s="51"/>
    </row>
    <row r="51" spans="2:10" x14ac:dyDescent="0.25">
      <c r="B51" s="50"/>
      <c r="C51" s="3"/>
      <c r="D51" s="3"/>
      <c r="E51" s="140"/>
      <c r="F51" s="141"/>
      <c r="G51" s="141"/>
      <c r="H51" s="141"/>
      <c r="I51" s="142"/>
      <c r="J51" s="51"/>
    </row>
    <row r="52" spans="2:10" x14ac:dyDescent="0.25">
      <c r="B52" s="50"/>
      <c r="C52" s="3"/>
      <c r="D52" s="3"/>
      <c r="E52" s="143"/>
      <c r="F52" s="144"/>
      <c r="G52" s="144"/>
      <c r="H52" s="144"/>
      <c r="I52" s="145"/>
      <c r="J52" s="51"/>
    </row>
    <row r="53" spans="2:10" ht="9.75" customHeight="1" x14ac:dyDescent="0.25">
      <c r="B53" s="50"/>
      <c r="C53" s="3"/>
      <c r="D53" s="3"/>
      <c r="E53" s="3"/>
      <c r="F53" s="3"/>
      <c r="G53" s="3"/>
      <c r="H53" s="3"/>
      <c r="I53" s="3"/>
      <c r="J53" s="51"/>
    </row>
    <row r="54" spans="2:10" x14ac:dyDescent="0.25">
      <c r="B54" s="50"/>
      <c r="C54" s="186" t="s">
        <v>125</v>
      </c>
      <c r="D54" s="186"/>
      <c r="E54" s="186"/>
      <c r="F54" s="3"/>
      <c r="G54" s="186" t="s">
        <v>126</v>
      </c>
      <c r="H54" s="186"/>
      <c r="I54" s="186"/>
      <c r="J54" s="51"/>
    </row>
    <row r="55" spans="2:10" ht="19.5" customHeight="1" x14ac:dyDescent="0.25">
      <c r="B55" s="50"/>
      <c r="C55" s="3"/>
      <c r="D55" s="3"/>
      <c r="E55" s="3"/>
      <c r="F55" s="3"/>
      <c r="G55" s="3"/>
      <c r="H55" s="3"/>
      <c r="I55" s="3"/>
      <c r="J55" s="51"/>
    </row>
    <row r="56" spans="2:10" ht="19.5" customHeight="1" x14ac:dyDescent="0.25">
      <c r="B56" s="50"/>
      <c r="C56" s="3"/>
      <c r="D56" s="3"/>
      <c r="E56" s="3"/>
      <c r="F56" s="3"/>
      <c r="G56" s="3"/>
      <c r="H56" s="3"/>
      <c r="I56" s="3"/>
      <c r="J56" s="51"/>
    </row>
    <row r="57" spans="2:10" ht="19.5" customHeight="1" x14ac:dyDescent="0.25">
      <c r="B57" s="50"/>
      <c r="C57" s="3"/>
      <c r="D57" s="3"/>
      <c r="E57" s="3"/>
      <c r="F57" s="3"/>
      <c r="G57" s="3"/>
      <c r="H57" s="3"/>
      <c r="I57" s="3"/>
      <c r="J57" s="51"/>
    </row>
    <row r="58" spans="2:10" ht="19.5" customHeight="1" x14ac:dyDescent="0.25">
      <c r="B58" s="50"/>
      <c r="C58" s="3"/>
      <c r="D58" s="3"/>
      <c r="E58" s="3"/>
      <c r="F58" s="3"/>
      <c r="G58" s="3"/>
      <c r="H58" s="3"/>
      <c r="I58" s="3"/>
      <c r="J58" s="51"/>
    </row>
    <row r="59" spans="2:10" ht="19.5" customHeight="1" x14ac:dyDescent="0.25">
      <c r="B59" s="50"/>
      <c r="C59" s="3"/>
      <c r="D59" s="3"/>
      <c r="E59" s="3"/>
      <c r="F59" s="3"/>
      <c r="G59" s="3"/>
      <c r="H59" s="3"/>
      <c r="I59" s="3"/>
      <c r="J59" s="51"/>
    </row>
    <row r="60" spans="2:10" ht="19.5" customHeight="1" x14ac:dyDescent="0.25">
      <c r="B60" s="50"/>
      <c r="C60" s="3"/>
      <c r="D60" s="3"/>
      <c r="E60" s="3"/>
      <c r="F60" s="3"/>
      <c r="G60" s="3"/>
      <c r="H60" s="3"/>
      <c r="I60" s="3"/>
      <c r="J60" s="51"/>
    </row>
    <row r="61" spans="2:10" ht="19.5" customHeight="1" x14ac:dyDescent="0.25">
      <c r="B61" s="50"/>
      <c r="C61" s="3"/>
      <c r="D61" s="3"/>
      <c r="E61" s="3"/>
      <c r="F61" s="3"/>
      <c r="G61" s="3"/>
      <c r="H61" s="3"/>
      <c r="I61" s="3"/>
      <c r="J61" s="51"/>
    </row>
    <row r="62" spans="2:10" ht="7.5" customHeight="1" x14ac:dyDescent="0.25">
      <c r="B62" s="50"/>
      <c r="C62" s="3"/>
      <c r="D62" s="3"/>
      <c r="E62" s="3"/>
      <c r="F62" s="3"/>
      <c r="G62" s="3"/>
      <c r="H62" s="3"/>
      <c r="I62" s="3"/>
      <c r="J62" s="51"/>
    </row>
    <row r="63" spans="2:10" x14ac:dyDescent="0.25">
      <c r="B63" s="50"/>
      <c r="C63" s="175" t="s">
        <v>67</v>
      </c>
      <c r="D63" s="175"/>
      <c r="E63" s="175"/>
      <c r="F63" s="175"/>
      <c r="G63" s="175"/>
      <c r="H63" s="175"/>
      <c r="I63" s="175"/>
      <c r="J63" s="51"/>
    </row>
    <row r="64" spans="2:10" s="36" customFormat="1" x14ac:dyDescent="0.25">
      <c r="B64" s="52"/>
      <c r="C64" s="187"/>
      <c r="D64" s="187"/>
      <c r="E64" s="187"/>
      <c r="F64" s="187"/>
      <c r="G64" s="187"/>
      <c r="H64" s="187"/>
      <c r="I64" s="187"/>
      <c r="J64" s="57"/>
    </row>
    <row r="65" spans="2:10" s="36" customFormat="1" x14ac:dyDescent="0.25">
      <c r="B65" s="52"/>
      <c r="C65" s="187"/>
      <c r="D65" s="187"/>
      <c r="E65" s="187"/>
      <c r="F65" s="187"/>
      <c r="G65" s="187"/>
      <c r="H65" s="187"/>
      <c r="I65" s="187"/>
      <c r="J65" s="57"/>
    </row>
    <row r="66" spans="2:10" s="36" customFormat="1" x14ac:dyDescent="0.25">
      <c r="B66" s="52"/>
      <c r="C66" s="187"/>
      <c r="D66" s="187"/>
      <c r="E66" s="187"/>
      <c r="F66" s="187"/>
      <c r="G66" s="187"/>
      <c r="H66" s="187"/>
      <c r="I66" s="187"/>
      <c r="J66" s="57"/>
    </row>
    <row r="67" spans="2:10" s="36" customFormat="1" x14ac:dyDescent="0.25">
      <c r="B67" s="52"/>
      <c r="C67" s="187"/>
      <c r="D67" s="187"/>
      <c r="E67" s="187"/>
      <c r="F67" s="187"/>
      <c r="G67" s="187"/>
      <c r="H67" s="187"/>
      <c r="I67" s="187"/>
      <c r="J67" s="57"/>
    </row>
    <row r="68" spans="2:10" x14ac:dyDescent="0.25">
      <c r="B68" s="50"/>
      <c r="C68" s="187"/>
      <c r="D68" s="187"/>
      <c r="E68" s="187"/>
      <c r="F68" s="187"/>
      <c r="G68" s="187"/>
      <c r="H68" s="187"/>
      <c r="I68" s="187"/>
      <c r="J68" s="51"/>
    </row>
    <row r="69" spans="2:10" ht="6" customHeight="1" x14ac:dyDescent="0.25">
      <c r="B69" s="50"/>
      <c r="C69" s="91"/>
      <c r="D69" s="91"/>
      <c r="E69" s="91"/>
      <c r="F69" s="91"/>
      <c r="G69" s="91"/>
      <c r="H69" s="91"/>
      <c r="I69" s="91"/>
      <c r="J69" s="51"/>
    </row>
    <row r="70" spans="2:10" ht="9" customHeight="1" x14ac:dyDescent="0.25">
      <c r="B70" s="50"/>
      <c r="C70" s="3"/>
      <c r="D70" s="3"/>
      <c r="E70" s="3"/>
      <c r="F70" s="3"/>
      <c r="G70" s="3"/>
      <c r="H70" s="3"/>
      <c r="I70" s="3"/>
      <c r="J70" s="51"/>
    </row>
    <row r="71" spans="2:10" x14ac:dyDescent="0.25">
      <c r="B71" s="50"/>
      <c r="C71" s="188" t="s">
        <v>127</v>
      </c>
      <c r="D71" s="188"/>
      <c r="E71" s="188"/>
      <c r="F71" s="188"/>
      <c r="G71" s="188"/>
      <c r="H71" s="188"/>
      <c r="I71" s="188"/>
      <c r="J71" s="51"/>
    </row>
    <row r="72" spans="2:10" ht="6.75" customHeight="1" thickBot="1" x14ac:dyDescent="0.3">
      <c r="B72" s="50"/>
      <c r="C72" s="3"/>
      <c r="D72" s="3"/>
      <c r="E72" s="3"/>
      <c r="F72" s="3"/>
      <c r="G72" s="3"/>
      <c r="H72" s="3"/>
      <c r="I72" s="3"/>
      <c r="J72" s="51"/>
    </row>
    <row r="73" spans="2:10" s="33" customFormat="1" ht="12.75" thickBot="1" x14ac:dyDescent="0.25">
      <c r="B73" s="53"/>
      <c r="C73" s="189" t="s">
        <v>59</v>
      </c>
      <c r="D73" s="191"/>
      <c r="E73" s="189" t="s">
        <v>68</v>
      </c>
      <c r="F73" s="190"/>
      <c r="G73" s="32" t="s">
        <v>69</v>
      </c>
      <c r="H73" s="31" t="s">
        <v>70</v>
      </c>
      <c r="I73" s="31" t="s">
        <v>39</v>
      </c>
      <c r="J73" s="58"/>
    </row>
    <row r="74" spans="2:10" s="33" customFormat="1" ht="13.5" customHeight="1" x14ac:dyDescent="0.2">
      <c r="B74" s="53"/>
      <c r="C74" s="151" t="s">
        <v>40</v>
      </c>
      <c r="D74" s="152"/>
      <c r="E74" s="155"/>
      <c r="F74" s="156"/>
      <c r="G74" s="159"/>
      <c r="H74" s="135"/>
      <c r="I74" s="133">
        <f>100</f>
        <v>100</v>
      </c>
      <c r="J74" s="58"/>
    </row>
    <row r="75" spans="2:10" s="33" customFormat="1" ht="13.5" customHeight="1" thickBot="1" x14ac:dyDescent="0.25">
      <c r="B75" s="53"/>
      <c r="C75" s="153"/>
      <c r="D75" s="154"/>
      <c r="E75" s="157"/>
      <c r="F75" s="158"/>
      <c r="G75" s="136"/>
      <c r="H75" s="136"/>
      <c r="I75" s="134"/>
      <c r="J75" s="58"/>
    </row>
    <row r="76" spans="2:10" s="33" customFormat="1" ht="13.5" customHeight="1" x14ac:dyDescent="0.2">
      <c r="B76" s="53"/>
      <c r="C76" s="151" t="s">
        <v>41</v>
      </c>
      <c r="D76" s="152"/>
      <c r="E76" s="155"/>
      <c r="F76" s="156"/>
      <c r="G76" s="135"/>
      <c r="H76" s="135"/>
      <c r="I76" s="133" t="s">
        <v>42</v>
      </c>
      <c r="J76" s="58"/>
    </row>
    <row r="77" spans="2:10" s="33" customFormat="1" ht="13.5" customHeight="1" thickBot="1" x14ac:dyDescent="0.25">
      <c r="B77" s="53"/>
      <c r="C77" s="153"/>
      <c r="D77" s="154"/>
      <c r="E77" s="157"/>
      <c r="F77" s="158"/>
      <c r="G77" s="136"/>
      <c r="H77" s="136"/>
      <c r="I77" s="134"/>
      <c r="J77" s="58"/>
    </row>
    <row r="78" spans="2:10" ht="8.25" customHeight="1" x14ac:dyDescent="0.25">
      <c r="B78" s="50"/>
      <c r="C78" s="3"/>
      <c r="D78" s="3"/>
      <c r="E78" s="3"/>
      <c r="F78" s="3"/>
      <c r="G78" s="3"/>
      <c r="H78" s="3"/>
      <c r="I78" s="3"/>
      <c r="J78" s="51"/>
    </row>
    <row r="79" spans="2:10" x14ac:dyDescent="0.25">
      <c r="B79" s="50"/>
      <c r="C79" s="175" t="s">
        <v>67</v>
      </c>
      <c r="D79" s="175"/>
      <c r="E79" s="175"/>
      <c r="F79" s="175"/>
      <c r="G79" s="175"/>
      <c r="H79" s="175"/>
      <c r="I79" s="175"/>
      <c r="J79" s="51"/>
    </row>
    <row r="80" spans="2:10" s="36" customFormat="1" x14ac:dyDescent="0.25">
      <c r="B80" s="52"/>
      <c r="C80" s="187"/>
      <c r="D80" s="187"/>
      <c r="E80" s="187"/>
      <c r="F80" s="187"/>
      <c r="G80" s="187"/>
      <c r="H80" s="187"/>
      <c r="I80" s="187"/>
      <c r="J80" s="57"/>
    </row>
    <row r="81" spans="2:18" s="36" customFormat="1" x14ac:dyDescent="0.25">
      <c r="B81" s="52"/>
      <c r="C81" s="187"/>
      <c r="D81" s="187"/>
      <c r="E81" s="187"/>
      <c r="F81" s="187"/>
      <c r="G81" s="187"/>
      <c r="H81" s="187"/>
      <c r="I81" s="187"/>
      <c r="J81" s="57"/>
    </row>
    <row r="82" spans="2:18" s="36" customFormat="1" x14ac:dyDescent="0.25">
      <c r="B82" s="52"/>
      <c r="C82" s="187"/>
      <c r="D82" s="187"/>
      <c r="E82" s="187"/>
      <c r="F82" s="187"/>
      <c r="G82" s="187"/>
      <c r="H82" s="187"/>
      <c r="I82" s="187"/>
      <c r="J82" s="57"/>
    </row>
    <row r="83" spans="2:18" s="36" customFormat="1" x14ac:dyDescent="0.25">
      <c r="B83" s="52"/>
      <c r="C83" s="187"/>
      <c r="D83" s="187"/>
      <c r="E83" s="187"/>
      <c r="F83" s="187"/>
      <c r="G83" s="187"/>
      <c r="H83" s="187"/>
      <c r="I83" s="187"/>
      <c r="J83" s="57"/>
    </row>
    <row r="84" spans="2:18" x14ac:dyDescent="0.25">
      <c r="B84" s="50"/>
      <c r="C84" s="187"/>
      <c r="D84" s="187"/>
      <c r="E84" s="187"/>
      <c r="F84" s="187"/>
      <c r="G84" s="187"/>
      <c r="H84" s="187"/>
      <c r="I84" s="187"/>
      <c r="J84" s="51"/>
      <c r="N84" s="3"/>
    </row>
    <row r="85" spans="2:18" ht="8.25" customHeight="1" x14ac:dyDescent="0.25">
      <c r="B85" s="50"/>
      <c r="C85" s="91"/>
      <c r="D85" s="91"/>
      <c r="E85" s="91"/>
      <c r="F85" s="91"/>
      <c r="G85" s="91"/>
      <c r="H85" s="91"/>
      <c r="I85" s="91"/>
      <c r="J85" s="51"/>
    </row>
    <row r="86" spans="2:18" ht="15.75" thickBot="1" x14ac:dyDescent="0.3">
      <c r="B86" s="50"/>
      <c r="C86" s="147" t="s">
        <v>128</v>
      </c>
      <c r="D86" s="148"/>
      <c r="E86" s="149"/>
      <c r="F86" s="149"/>
      <c r="G86" s="149"/>
      <c r="H86" s="149"/>
      <c r="I86" s="150"/>
      <c r="J86" s="59"/>
    </row>
    <row r="87" spans="2:18" s="33" customFormat="1" ht="12.75" thickBot="1" x14ac:dyDescent="0.25">
      <c r="B87" s="53"/>
      <c r="C87" s="160" t="s">
        <v>59</v>
      </c>
      <c r="D87" s="161"/>
      <c r="E87" s="162" t="s">
        <v>68</v>
      </c>
      <c r="F87" s="163"/>
      <c r="G87" s="27" t="s">
        <v>69</v>
      </c>
      <c r="H87" s="46" t="s">
        <v>70</v>
      </c>
      <c r="I87" s="46" t="s">
        <v>39</v>
      </c>
      <c r="J87" s="58"/>
    </row>
    <row r="88" spans="2:18" s="33" customFormat="1" ht="12.75" customHeight="1" x14ac:dyDescent="0.2">
      <c r="B88" s="53"/>
      <c r="C88" s="151" t="s">
        <v>40</v>
      </c>
      <c r="D88" s="152"/>
      <c r="E88" s="155"/>
      <c r="F88" s="156"/>
      <c r="G88" s="159"/>
      <c r="H88" s="135"/>
      <c r="I88" s="133">
        <f>100</f>
        <v>100</v>
      </c>
      <c r="J88" s="58"/>
    </row>
    <row r="89" spans="2:18" s="33" customFormat="1" ht="12.75" customHeight="1" thickBot="1" x14ac:dyDescent="0.25">
      <c r="B89" s="53"/>
      <c r="C89" s="153"/>
      <c r="D89" s="154"/>
      <c r="E89" s="157"/>
      <c r="F89" s="158"/>
      <c r="G89" s="136"/>
      <c r="H89" s="136"/>
      <c r="I89" s="134"/>
      <c r="J89" s="58"/>
    </row>
    <row r="90" spans="2:18" s="33" customFormat="1" ht="12" customHeight="1" x14ac:dyDescent="0.2">
      <c r="B90" s="53"/>
      <c r="C90" s="151" t="s">
        <v>41</v>
      </c>
      <c r="D90" s="152"/>
      <c r="E90" s="155"/>
      <c r="F90" s="156"/>
      <c r="G90" s="135"/>
      <c r="H90" s="135"/>
      <c r="I90" s="133" t="s">
        <v>42</v>
      </c>
      <c r="J90" s="58"/>
    </row>
    <row r="91" spans="2:18" s="33" customFormat="1" ht="12" customHeight="1" thickBot="1" x14ac:dyDescent="0.25">
      <c r="B91" s="53"/>
      <c r="C91" s="153"/>
      <c r="D91" s="154"/>
      <c r="E91" s="157"/>
      <c r="F91" s="158"/>
      <c r="G91" s="136"/>
      <c r="H91" s="136"/>
      <c r="I91" s="134"/>
      <c r="J91" s="58"/>
    </row>
    <row r="92" spans="2:18" ht="6.75" customHeight="1" x14ac:dyDescent="0.25">
      <c r="B92" s="50"/>
      <c r="C92" s="3"/>
      <c r="D92" s="3"/>
      <c r="E92" s="3"/>
      <c r="F92" s="3"/>
      <c r="G92" s="3"/>
      <c r="H92" s="3"/>
      <c r="I92" s="3"/>
      <c r="J92" s="51"/>
    </row>
    <row r="93" spans="2:18" ht="15.75" thickBot="1" x14ac:dyDescent="0.3">
      <c r="B93" s="50"/>
      <c r="C93" s="175" t="s">
        <v>67</v>
      </c>
      <c r="D93" s="175"/>
      <c r="E93" s="175"/>
      <c r="F93" s="175"/>
      <c r="G93" s="175"/>
      <c r="H93" s="175"/>
      <c r="I93" s="175"/>
      <c r="J93" s="51"/>
    </row>
    <row r="94" spans="2:18" x14ac:dyDescent="0.25">
      <c r="B94" s="50"/>
      <c r="C94" s="166"/>
      <c r="D94" s="167"/>
      <c r="E94" s="167"/>
      <c r="F94" s="167"/>
      <c r="G94" s="167"/>
      <c r="H94" s="167"/>
      <c r="I94" s="168"/>
      <c r="J94" s="51"/>
      <c r="R94" s="3"/>
    </row>
    <row r="95" spans="2:18" x14ac:dyDescent="0.25">
      <c r="B95" s="50"/>
      <c r="C95" s="169"/>
      <c r="D95" s="170"/>
      <c r="E95" s="170"/>
      <c r="F95" s="170"/>
      <c r="G95" s="170"/>
      <c r="H95" s="170"/>
      <c r="I95" s="171"/>
      <c r="J95" s="51"/>
      <c r="R95" s="3"/>
    </row>
    <row r="96" spans="2:18" x14ac:dyDescent="0.25">
      <c r="B96" s="50"/>
      <c r="C96" s="169"/>
      <c r="D96" s="170"/>
      <c r="E96" s="170"/>
      <c r="F96" s="170"/>
      <c r="G96" s="170"/>
      <c r="H96" s="170"/>
      <c r="I96" s="171"/>
      <c r="J96" s="51"/>
    </row>
    <row r="97" spans="2:10" x14ac:dyDescent="0.25">
      <c r="B97" s="50"/>
      <c r="C97" s="169"/>
      <c r="D97" s="170"/>
      <c r="E97" s="170"/>
      <c r="F97" s="170"/>
      <c r="G97" s="170"/>
      <c r="H97" s="170"/>
      <c r="I97" s="171"/>
      <c r="J97" s="51"/>
    </row>
    <row r="98" spans="2:10" ht="15.75" thickBot="1" x14ac:dyDescent="0.3">
      <c r="B98" s="50"/>
      <c r="C98" s="172"/>
      <c r="D98" s="173"/>
      <c r="E98" s="173"/>
      <c r="F98" s="173"/>
      <c r="G98" s="173"/>
      <c r="H98" s="173"/>
      <c r="I98" s="174"/>
      <c r="J98" s="51"/>
    </row>
    <row r="99" spans="2:10" ht="8.25" customHeight="1" x14ac:dyDescent="0.25">
      <c r="B99" s="50"/>
      <c r="C99" s="91"/>
      <c r="D99" s="91"/>
      <c r="E99" s="91"/>
      <c r="F99" s="91"/>
      <c r="G99" s="91"/>
      <c r="H99" s="91"/>
      <c r="I99" s="91"/>
      <c r="J99" s="51"/>
    </row>
    <row r="100" spans="2:10" ht="8.25" customHeight="1" x14ac:dyDescent="0.25">
      <c r="B100" s="50"/>
      <c r="C100" s="91"/>
      <c r="D100" s="91"/>
      <c r="E100" s="91"/>
      <c r="F100" s="91"/>
      <c r="G100" s="91"/>
      <c r="H100" s="91"/>
      <c r="I100" s="91"/>
      <c r="J100" s="51"/>
    </row>
    <row r="101" spans="2:10" ht="15" customHeight="1" x14ac:dyDescent="0.25">
      <c r="B101" s="50"/>
      <c r="C101" s="3"/>
      <c r="D101" s="3"/>
      <c r="E101" s="137" t="s">
        <v>149</v>
      </c>
      <c r="F101" s="138"/>
      <c r="G101" s="138"/>
      <c r="H101" s="138"/>
      <c r="I101" s="139"/>
      <c r="J101" s="51"/>
    </row>
    <row r="102" spans="2:10" x14ac:dyDescent="0.25">
      <c r="B102" s="50"/>
      <c r="C102" s="3"/>
      <c r="D102" s="3"/>
      <c r="E102" s="140"/>
      <c r="F102" s="141"/>
      <c r="G102" s="141"/>
      <c r="H102" s="141"/>
      <c r="I102" s="142"/>
      <c r="J102" s="51"/>
    </row>
    <row r="103" spans="2:10" x14ac:dyDescent="0.25">
      <c r="B103" s="50"/>
      <c r="C103" s="3"/>
      <c r="D103" s="3"/>
      <c r="E103" s="143"/>
      <c r="F103" s="144"/>
      <c r="G103" s="144"/>
      <c r="H103" s="144"/>
      <c r="I103" s="145"/>
      <c r="J103" s="51"/>
    </row>
    <row r="104" spans="2:10" ht="9" customHeight="1" x14ac:dyDescent="0.25">
      <c r="B104" s="50"/>
      <c r="C104" s="91"/>
      <c r="D104" s="91"/>
      <c r="E104" s="91"/>
      <c r="F104" s="91"/>
      <c r="G104" s="91"/>
      <c r="H104" s="91"/>
      <c r="I104" s="91"/>
      <c r="J104" s="51"/>
    </row>
    <row r="105" spans="2:10" ht="15.75" thickBot="1" x14ac:dyDescent="0.3">
      <c r="B105" s="50"/>
      <c r="C105" s="146" t="s">
        <v>129</v>
      </c>
      <c r="D105" s="146"/>
      <c r="E105" s="146"/>
      <c r="F105" s="146"/>
      <c r="G105" s="146"/>
      <c r="H105" s="146"/>
      <c r="I105" s="146"/>
      <c r="J105" s="51"/>
    </row>
    <row r="106" spans="2:10" ht="15.75" customHeight="1" thickBot="1" x14ac:dyDescent="0.3">
      <c r="B106" s="50"/>
      <c r="C106" s="164" t="s">
        <v>3</v>
      </c>
      <c r="D106" s="165"/>
      <c r="E106" s="115" t="s">
        <v>82</v>
      </c>
      <c r="F106" s="115" t="s">
        <v>76</v>
      </c>
      <c r="G106" s="35" t="s">
        <v>75</v>
      </c>
      <c r="H106" s="176" t="s">
        <v>39</v>
      </c>
      <c r="I106" s="177"/>
      <c r="J106" s="51"/>
    </row>
    <row r="107" spans="2:10" ht="34.5" customHeight="1" thickBot="1" x14ac:dyDescent="0.3">
      <c r="B107" s="50"/>
      <c r="C107" s="131" t="s">
        <v>51</v>
      </c>
      <c r="D107" s="132"/>
      <c r="E107" s="116"/>
      <c r="F107" s="116"/>
      <c r="G107" s="113"/>
      <c r="H107" s="178" t="s">
        <v>52</v>
      </c>
      <c r="I107" s="179"/>
      <c r="J107" s="51"/>
    </row>
    <row r="108" spans="2:10" ht="34.5" customHeight="1" thickBot="1" x14ac:dyDescent="0.3">
      <c r="B108" s="50"/>
      <c r="C108" s="131" t="s">
        <v>53</v>
      </c>
      <c r="D108" s="132"/>
      <c r="E108" s="117"/>
      <c r="F108" s="117"/>
      <c r="G108" s="113"/>
      <c r="H108" s="180"/>
      <c r="I108" s="181"/>
      <c r="J108" s="51"/>
    </row>
    <row r="109" spans="2:10" ht="34.5" customHeight="1" thickBot="1" x14ac:dyDescent="0.3">
      <c r="B109" s="50"/>
      <c r="C109" s="131" t="s">
        <v>54</v>
      </c>
      <c r="D109" s="132"/>
      <c r="E109" s="117"/>
      <c r="F109" s="117"/>
      <c r="G109" s="113"/>
      <c r="H109" s="180"/>
      <c r="I109" s="181"/>
      <c r="J109" s="51"/>
    </row>
    <row r="110" spans="2:10" ht="46.5" customHeight="1" thickBot="1" x14ac:dyDescent="0.3">
      <c r="B110" s="50"/>
      <c r="C110" s="184" t="s">
        <v>77</v>
      </c>
      <c r="D110" s="185"/>
      <c r="E110" s="116"/>
      <c r="F110" s="116"/>
      <c r="G110" s="113"/>
      <c r="H110" s="180"/>
      <c r="I110" s="181"/>
      <c r="J110" s="51"/>
    </row>
    <row r="111" spans="2:10" ht="34.5" customHeight="1" thickBot="1" x14ac:dyDescent="0.3">
      <c r="B111" s="50"/>
      <c r="C111" s="131" t="s">
        <v>55</v>
      </c>
      <c r="D111" s="132"/>
      <c r="E111" s="116"/>
      <c r="F111" s="116"/>
      <c r="G111" s="114"/>
      <c r="H111" s="182"/>
      <c r="I111" s="183"/>
      <c r="J111" s="51"/>
    </row>
    <row r="112" spans="2:10" s="36" customFormat="1" ht="9.75" customHeight="1" x14ac:dyDescent="0.25">
      <c r="B112" s="52"/>
      <c r="C112" s="37"/>
      <c r="D112" s="37"/>
      <c r="E112" s="38"/>
      <c r="F112" s="38"/>
      <c r="G112" s="39"/>
      <c r="H112" s="40"/>
      <c r="I112" s="40"/>
      <c r="J112" s="57"/>
    </row>
    <row r="113" spans="2:10" x14ac:dyDescent="0.25">
      <c r="B113" s="50"/>
      <c r="C113" s="175" t="s">
        <v>67</v>
      </c>
      <c r="D113" s="175"/>
      <c r="E113" s="175"/>
      <c r="F113" s="175"/>
      <c r="G113" s="175"/>
      <c r="H113" s="175"/>
      <c r="I113" s="175"/>
      <c r="J113" s="51"/>
    </row>
    <row r="114" spans="2:10" x14ac:dyDescent="0.25">
      <c r="B114" s="50"/>
      <c r="C114" s="195"/>
      <c r="D114" s="195"/>
      <c r="E114" s="195"/>
      <c r="F114" s="195"/>
      <c r="G114" s="195"/>
      <c r="H114" s="195"/>
      <c r="I114" s="195"/>
      <c r="J114" s="51"/>
    </row>
    <row r="115" spans="2:10" x14ac:dyDescent="0.25">
      <c r="B115" s="50"/>
      <c r="C115" s="195"/>
      <c r="D115" s="195"/>
      <c r="E115" s="195"/>
      <c r="F115" s="195"/>
      <c r="G115" s="195"/>
      <c r="H115" s="195"/>
      <c r="I115" s="195"/>
      <c r="J115" s="51"/>
    </row>
    <row r="116" spans="2:10" x14ac:dyDescent="0.25">
      <c r="B116" s="50"/>
      <c r="C116" s="195"/>
      <c r="D116" s="195"/>
      <c r="E116" s="195"/>
      <c r="F116" s="195"/>
      <c r="G116" s="195"/>
      <c r="H116" s="195"/>
      <c r="I116" s="195"/>
      <c r="J116" s="51"/>
    </row>
    <row r="117" spans="2:10" x14ac:dyDescent="0.25">
      <c r="B117" s="50"/>
      <c r="C117" s="195"/>
      <c r="D117" s="195"/>
      <c r="E117" s="195"/>
      <c r="F117" s="195"/>
      <c r="G117" s="195"/>
      <c r="H117" s="195"/>
      <c r="I117" s="195"/>
      <c r="J117" s="51"/>
    </row>
    <row r="118" spans="2:10" x14ac:dyDescent="0.25">
      <c r="B118" s="50"/>
      <c r="C118" s="195"/>
      <c r="D118" s="195"/>
      <c r="E118" s="195"/>
      <c r="F118" s="195"/>
      <c r="G118" s="195"/>
      <c r="H118" s="195"/>
      <c r="I118" s="195"/>
      <c r="J118" s="51"/>
    </row>
    <row r="119" spans="2:10" ht="8.25" customHeight="1" thickBot="1" x14ac:dyDescent="0.3">
      <c r="B119" s="50"/>
      <c r="C119" s="91"/>
      <c r="D119" s="91"/>
      <c r="E119" s="91"/>
      <c r="F119" s="91"/>
      <c r="G119" s="91"/>
      <c r="H119" s="91"/>
      <c r="I119" s="91"/>
      <c r="J119" s="51"/>
    </row>
    <row r="120" spans="2:10" ht="15.75" thickBot="1" x14ac:dyDescent="0.3">
      <c r="B120" s="50"/>
      <c r="C120" s="197" t="s">
        <v>130</v>
      </c>
      <c r="D120" s="198"/>
      <c r="E120" s="198"/>
      <c r="F120" s="198"/>
      <c r="G120" s="198"/>
      <c r="H120" s="198"/>
      <c r="I120" s="199"/>
      <c r="J120" s="51"/>
    </row>
    <row r="121" spans="2:10" ht="15.75" thickBot="1" x14ac:dyDescent="0.3">
      <c r="B121" s="50"/>
      <c r="C121" s="205" t="s">
        <v>59</v>
      </c>
      <c r="D121" s="204"/>
      <c r="E121" s="200" t="s">
        <v>76</v>
      </c>
      <c r="F121" s="204"/>
      <c r="G121" s="44" t="s">
        <v>75</v>
      </c>
      <c r="H121" s="200" t="s">
        <v>78</v>
      </c>
      <c r="I121" s="201"/>
      <c r="J121" s="51"/>
    </row>
    <row r="122" spans="2:10" ht="65.25" customHeight="1" thickBot="1" x14ac:dyDescent="0.3">
      <c r="B122" s="50"/>
      <c r="C122" s="208" t="s">
        <v>61</v>
      </c>
      <c r="D122" s="209"/>
      <c r="E122" s="206"/>
      <c r="F122" s="207"/>
      <c r="G122" s="45"/>
      <c r="H122" s="202" t="s">
        <v>62</v>
      </c>
      <c r="I122" s="203"/>
      <c r="J122" s="51"/>
    </row>
    <row r="123" spans="2:10" ht="9" customHeight="1" x14ac:dyDescent="0.25">
      <c r="B123" s="50"/>
      <c r="C123" s="3"/>
      <c r="D123" s="3"/>
      <c r="E123" s="3"/>
      <c r="F123" s="3"/>
      <c r="G123" s="3"/>
      <c r="H123" s="3"/>
      <c r="I123" s="3"/>
      <c r="J123" s="51"/>
    </row>
    <row r="124" spans="2:10" x14ac:dyDescent="0.25">
      <c r="B124" s="50"/>
      <c r="C124" s="175" t="s">
        <v>67</v>
      </c>
      <c r="D124" s="175"/>
      <c r="E124" s="175"/>
      <c r="F124" s="175"/>
      <c r="G124" s="175"/>
      <c r="H124" s="175"/>
      <c r="I124" s="175"/>
      <c r="J124" s="51"/>
    </row>
    <row r="125" spans="2:10" x14ac:dyDescent="0.25">
      <c r="B125" s="50"/>
      <c r="C125" s="195"/>
      <c r="D125" s="195"/>
      <c r="E125" s="195"/>
      <c r="F125" s="195"/>
      <c r="G125" s="195"/>
      <c r="H125" s="195"/>
      <c r="I125" s="195"/>
      <c r="J125" s="51"/>
    </row>
    <row r="126" spans="2:10" x14ac:dyDescent="0.25">
      <c r="B126" s="50"/>
      <c r="C126" s="195"/>
      <c r="D126" s="195"/>
      <c r="E126" s="195"/>
      <c r="F126" s="195"/>
      <c r="G126" s="195"/>
      <c r="H126" s="195"/>
      <c r="I126" s="195"/>
      <c r="J126" s="51"/>
    </row>
    <row r="127" spans="2:10" x14ac:dyDescent="0.25">
      <c r="B127" s="50"/>
      <c r="C127" s="195"/>
      <c r="D127" s="195"/>
      <c r="E127" s="195"/>
      <c r="F127" s="195"/>
      <c r="G127" s="195"/>
      <c r="H127" s="195"/>
      <c r="I127" s="195"/>
      <c r="J127" s="51"/>
    </row>
    <row r="128" spans="2:10" x14ac:dyDescent="0.25">
      <c r="B128" s="50"/>
      <c r="C128" s="195"/>
      <c r="D128" s="195"/>
      <c r="E128" s="195"/>
      <c r="F128" s="195"/>
      <c r="G128" s="195"/>
      <c r="H128" s="195"/>
      <c r="I128" s="195"/>
      <c r="J128" s="51"/>
    </row>
    <row r="129" spans="2:19" ht="9" customHeight="1" x14ac:dyDescent="0.25">
      <c r="B129" s="50"/>
      <c r="C129" s="3"/>
      <c r="D129" s="3"/>
      <c r="E129" s="3"/>
      <c r="F129" s="3"/>
      <c r="G129" s="3"/>
      <c r="H129" s="3"/>
      <c r="I129" s="3"/>
      <c r="J129" s="51"/>
    </row>
    <row r="130" spans="2:19" x14ac:dyDescent="0.25">
      <c r="B130" s="50"/>
      <c r="C130" s="196" t="s">
        <v>197</v>
      </c>
      <c r="D130" s="196"/>
      <c r="E130" s="196"/>
      <c r="F130" s="196"/>
      <c r="G130" s="196"/>
      <c r="H130" s="196"/>
      <c r="I130" s="196"/>
      <c r="J130" s="51"/>
    </row>
    <row r="131" spans="2:19" x14ac:dyDescent="0.25">
      <c r="B131" s="50"/>
      <c r="C131" s="186" t="s">
        <v>131</v>
      </c>
      <c r="D131" s="186"/>
      <c r="E131" s="211" t="s">
        <v>78</v>
      </c>
      <c r="F131" s="186"/>
      <c r="G131" s="214" t="s">
        <v>134</v>
      </c>
      <c r="H131" s="175"/>
      <c r="I131" s="175"/>
      <c r="J131" s="51"/>
    </row>
    <row r="132" spans="2:19" x14ac:dyDescent="0.25">
      <c r="B132" s="50"/>
      <c r="C132" s="213"/>
      <c r="D132" s="213"/>
      <c r="E132" s="212"/>
      <c r="F132" s="213"/>
      <c r="G132" s="89" t="s">
        <v>135</v>
      </c>
      <c r="H132" s="89" t="s">
        <v>136</v>
      </c>
      <c r="I132" s="88" t="s">
        <v>137</v>
      </c>
      <c r="J132" s="51"/>
      <c r="S132" s="90"/>
    </row>
    <row r="133" spans="2:19" x14ac:dyDescent="0.25">
      <c r="B133" s="50"/>
      <c r="C133" s="215" t="s">
        <v>79</v>
      </c>
      <c r="D133" s="215"/>
      <c r="E133" s="217" t="s">
        <v>138</v>
      </c>
      <c r="F133" s="218"/>
      <c r="G133" s="93"/>
      <c r="H133" s="87"/>
      <c r="I133" s="87"/>
      <c r="J133" s="51"/>
    </row>
    <row r="134" spans="2:19" x14ac:dyDescent="0.25">
      <c r="B134" s="50"/>
      <c r="C134" s="215" t="s">
        <v>133</v>
      </c>
      <c r="D134" s="215"/>
      <c r="E134" s="217" t="s">
        <v>138</v>
      </c>
      <c r="F134" s="218"/>
      <c r="G134" s="93"/>
      <c r="H134" s="1"/>
      <c r="I134" s="1"/>
      <c r="J134" s="51"/>
    </row>
    <row r="135" spans="2:19" x14ac:dyDescent="0.25">
      <c r="B135" s="50"/>
      <c r="C135" s="216" t="s">
        <v>132</v>
      </c>
      <c r="D135" s="216"/>
      <c r="E135" s="210" t="s">
        <v>139</v>
      </c>
      <c r="F135" s="210"/>
      <c r="G135" s="92"/>
      <c r="H135" s="1"/>
      <c r="I135" s="1"/>
      <c r="J135" s="51"/>
    </row>
    <row r="136" spans="2:19" s="36" customFormat="1" x14ac:dyDescent="0.25">
      <c r="B136" s="52"/>
      <c r="C136" s="215" t="s">
        <v>84</v>
      </c>
      <c r="D136" s="215"/>
      <c r="E136" s="210" t="s">
        <v>140</v>
      </c>
      <c r="F136" s="210"/>
      <c r="G136" s="92"/>
      <c r="H136" s="1"/>
      <c r="I136" s="1"/>
      <c r="J136" s="57"/>
    </row>
    <row r="137" spans="2:19" s="36" customFormat="1" ht="9" customHeight="1" x14ac:dyDescent="0.25">
      <c r="B137" s="52"/>
      <c r="C137" s="86"/>
      <c r="D137" s="86"/>
      <c r="E137" s="86"/>
      <c r="F137" s="86"/>
      <c r="G137" s="86"/>
      <c r="H137" s="86"/>
      <c r="I137" s="86"/>
      <c r="J137" s="57"/>
    </row>
    <row r="138" spans="2:19" x14ac:dyDescent="0.25">
      <c r="B138" s="50"/>
      <c r="C138" s="175" t="s">
        <v>67</v>
      </c>
      <c r="D138" s="175"/>
      <c r="E138" s="175"/>
      <c r="F138" s="175"/>
      <c r="G138" s="175"/>
      <c r="H138" s="175"/>
      <c r="I138" s="175"/>
      <c r="J138" s="51"/>
    </row>
    <row r="139" spans="2:19" x14ac:dyDescent="0.25">
      <c r="B139" s="50"/>
      <c r="C139" s="195"/>
      <c r="D139" s="195"/>
      <c r="E139" s="195"/>
      <c r="F139" s="195"/>
      <c r="G139" s="195"/>
      <c r="H139" s="195"/>
      <c r="I139" s="195"/>
      <c r="J139" s="51"/>
    </row>
    <row r="140" spans="2:19" x14ac:dyDescent="0.25">
      <c r="B140" s="50"/>
      <c r="C140" s="195"/>
      <c r="D140" s="195"/>
      <c r="E140" s="195"/>
      <c r="F140" s="195"/>
      <c r="G140" s="195"/>
      <c r="H140" s="195"/>
      <c r="I140" s="195"/>
      <c r="J140" s="51"/>
    </row>
    <row r="141" spans="2:19" x14ac:dyDescent="0.25">
      <c r="B141" s="50"/>
      <c r="C141" s="195"/>
      <c r="D141" s="195"/>
      <c r="E141" s="195"/>
      <c r="F141" s="195"/>
      <c r="G141" s="195"/>
      <c r="H141" s="195"/>
      <c r="I141" s="195"/>
      <c r="J141" s="51"/>
    </row>
    <row r="142" spans="2:19" x14ac:dyDescent="0.25">
      <c r="B142" s="50"/>
      <c r="C142" s="195"/>
      <c r="D142" s="195"/>
      <c r="E142" s="195"/>
      <c r="F142" s="195"/>
      <c r="G142" s="195"/>
      <c r="H142" s="195"/>
      <c r="I142" s="195"/>
      <c r="J142" s="51"/>
    </row>
    <row r="143" spans="2:19" x14ac:dyDescent="0.25">
      <c r="B143" s="50"/>
      <c r="C143" s="195"/>
      <c r="D143" s="195"/>
      <c r="E143" s="195"/>
      <c r="F143" s="195"/>
      <c r="G143" s="195"/>
      <c r="H143" s="195"/>
      <c r="I143" s="195"/>
      <c r="J143" s="51"/>
    </row>
    <row r="144" spans="2:19" ht="15.75" thickBot="1" x14ac:dyDescent="0.3">
      <c r="B144" s="54"/>
      <c r="C144" s="55"/>
      <c r="D144" s="55"/>
      <c r="E144" s="55"/>
      <c r="F144" s="55"/>
      <c r="G144" s="55"/>
      <c r="H144" s="55"/>
      <c r="I144" s="55"/>
      <c r="J144" s="56"/>
    </row>
  </sheetData>
  <mergeCells count="82">
    <mergeCell ref="E135:F135"/>
    <mergeCell ref="E136:F136"/>
    <mergeCell ref="E131:F132"/>
    <mergeCell ref="C138:I138"/>
    <mergeCell ref="C139:I143"/>
    <mergeCell ref="G131:I131"/>
    <mergeCell ref="C133:D133"/>
    <mergeCell ref="C134:D134"/>
    <mergeCell ref="C135:D135"/>
    <mergeCell ref="C136:D136"/>
    <mergeCell ref="C131:D132"/>
    <mergeCell ref="E133:F133"/>
    <mergeCell ref="E134:F134"/>
    <mergeCell ref="C5:D5"/>
    <mergeCell ref="C113:I113"/>
    <mergeCell ref="C114:I118"/>
    <mergeCell ref="C130:I130"/>
    <mergeCell ref="C120:I120"/>
    <mergeCell ref="H121:I121"/>
    <mergeCell ref="C124:I124"/>
    <mergeCell ref="C125:I128"/>
    <mergeCell ref="H122:I122"/>
    <mergeCell ref="E121:F121"/>
    <mergeCell ref="C121:D121"/>
    <mergeCell ref="E122:F122"/>
    <mergeCell ref="C122:D122"/>
    <mergeCell ref="C76:D77"/>
    <mergeCell ref="C79:I79"/>
    <mergeCell ref="C64:I68"/>
    <mergeCell ref="G76:G77"/>
    <mergeCell ref="E2:I4"/>
    <mergeCell ref="E50:I52"/>
    <mergeCell ref="C6:E6"/>
    <mergeCell ref="G6:I6"/>
    <mergeCell ref="C15:E15"/>
    <mergeCell ref="G15:I15"/>
    <mergeCell ref="C24:E24"/>
    <mergeCell ref="G24:I24"/>
    <mergeCell ref="C33:E33"/>
    <mergeCell ref="G33:I33"/>
    <mergeCell ref="C42:I42"/>
    <mergeCell ref="C43:I48"/>
    <mergeCell ref="C107:D107"/>
    <mergeCell ref="C108:D108"/>
    <mergeCell ref="H107:I111"/>
    <mergeCell ref="C110:D110"/>
    <mergeCell ref="C54:E54"/>
    <mergeCell ref="G74:G75"/>
    <mergeCell ref="H76:H77"/>
    <mergeCell ref="E76:F77"/>
    <mergeCell ref="C80:I84"/>
    <mergeCell ref="G54:I54"/>
    <mergeCell ref="E74:F75"/>
    <mergeCell ref="C63:I63"/>
    <mergeCell ref="C71:I71"/>
    <mergeCell ref="E73:F73"/>
    <mergeCell ref="C73:D73"/>
    <mergeCell ref="C74:D75"/>
    <mergeCell ref="C106:D106"/>
    <mergeCell ref="C94:I98"/>
    <mergeCell ref="C90:D91"/>
    <mergeCell ref="C93:I93"/>
    <mergeCell ref="E90:F91"/>
    <mergeCell ref="G90:G91"/>
    <mergeCell ref="H90:H91"/>
    <mergeCell ref="H106:I106"/>
    <mergeCell ref="C111:D111"/>
    <mergeCell ref="C109:D109"/>
    <mergeCell ref="I74:I75"/>
    <mergeCell ref="I76:I77"/>
    <mergeCell ref="H74:H75"/>
    <mergeCell ref="E101:I103"/>
    <mergeCell ref="C105:I105"/>
    <mergeCell ref="I90:I91"/>
    <mergeCell ref="C86:I86"/>
    <mergeCell ref="C88:D89"/>
    <mergeCell ref="E88:F89"/>
    <mergeCell ref="G88:G89"/>
    <mergeCell ref="H88:H89"/>
    <mergeCell ref="I88:I89"/>
    <mergeCell ref="C87:D87"/>
    <mergeCell ref="E87:F87"/>
  </mergeCells>
  <pageMargins left="0.25" right="0.25" top="0.75" bottom="0.75" header="0.3" footer="0.3"/>
  <pageSetup paperSize="9" scale="95" fitToWidth="0" fitToHeight="0" orientation="portrait" vertic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 tint="0.499984740745262"/>
  </sheetPr>
  <dimension ref="A1:D19"/>
  <sheetViews>
    <sheetView workbookViewId="0">
      <selection activeCell="E5" sqref="E5"/>
    </sheetView>
  </sheetViews>
  <sheetFormatPr defaultRowHeight="15" x14ac:dyDescent="0.25"/>
  <cols>
    <col min="1" max="1" width="10.140625" bestFit="1" customWidth="1"/>
    <col min="2" max="2" width="29.7109375" customWidth="1"/>
    <col min="3" max="3" width="20.42578125" bestFit="1" customWidth="1"/>
  </cols>
  <sheetData>
    <row r="1" spans="1:3" ht="15.75" x14ac:dyDescent="0.25">
      <c r="A1" s="220" t="s">
        <v>30</v>
      </c>
      <c r="B1" s="220"/>
      <c r="C1" s="220"/>
    </row>
    <row r="2" spans="1:3" ht="30" x14ac:dyDescent="0.25">
      <c r="A2" s="107" t="s">
        <v>4</v>
      </c>
      <c r="B2" s="106" t="s">
        <v>188</v>
      </c>
      <c r="C2" s="107" t="s">
        <v>187</v>
      </c>
    </row>
    <row r="3" spans="1:3" x14ac:dyDescent="0.25">
      <c r="A3" s="108" t="s">
        <v>141</v>
      </c>
      <c r="B3" s="108">
        <v>100</v>
      </c>
      <c r="C3" s="108">
        <v>68</v>
      </c>
    </row>
    <row r="4" spans="1:3" x14ac:dyDescent="0.25">
      <c r="A4" s="108" t="s">
        <v>142</v>
      </c>
      <c r="B4" s="108">
        <v>69</v>
      </c>
      <c r="C4" s="108">
        <v>57</v>
      </c>
    </row>
    <row r="5" spans="1:3" x14ac:dyDescent="0.25">
      <c r="A5" s="108" t="s">
        <v>143</v>
      </c>
      <c r="B5" s="108">
        <v>119</v>
      </c>
      <c r="C5" s="108">
        <v>96</v>
      </c>
    </row>
    <row r="6" spans="1:3" x14ac:dyDescent="0.25">
      <c r="A6" s="109" t="s">
        <v>144</v>
      </c>
      <c r="B6" s="109">
        <v>77</v>
      </c>
      <c r="C6" s="109">
        <v>67</v>
      </c>
    </row>
    <row r="7" spans="1:3" x14ac:dyDescent="0.25">
      <c r="A7" s="109" t="s">
        <v>145</v>
      </c>
      <c r="B7" s="109">
        <v>94</v>
      </c>
      <c r="C7" s="109">
        <v>77</v>
      </c>
    </row>
    <row r="8" spans="1:3" x14ac:dyDescent="0.25">
      <c r="A8" s="109" t="s">
        <v>147</v>
      </c>
      <c r="B8" s="109">
        <v>10</v>
      </c>
      <c r="C8" s="109">
        <v>20</v>
      </c>
    </row>
    <row r="9" spans="1:3" x14ac:dyDescent="0.25">
      <c r="A9" s="109" t="s">
        <v>177</v>
      </c>
      <c r="B9" s="108"/>
      <c r="C9" s="108"/>
    </row>
    <row r="10" spans="1:3" x14ac:dyDescent="0.25">
      <c r="A10" s="109" t="s">
        <v>178</v>
      </c>
      <c r="B10" s="108"/>
      <c r="C10" s="108"/>
    </row>
    <row r="11" spans="1:3" x14ac:dyDescent="0.25">
      <c r="A11" s="109" t="s">
        <v>179</v>
      </c>
      <c r="B11" s="108"/>
      <c r="C11" s="108"/>
    </row>
    <row r="12" spans="1:3" x14ac:dyDescent="0.25">
      <c r="A12" s="109" t="s">
        <v>180</v>
      </c>
      <c r="B12" s="108"/>
      <c r="C12" s="108"/>
    </row>
    <row r="13" spans="1:3" x14ac:dyDescent="0.25">
      <c r="A13" s="109" t="s">
        <v>181</v>
      </c>
      <c r="B13" s="108"/>
      <c r="C13" s="108"/>
    </row>
    <row r="14" spans="1:3" x14ac:dyDescent="0.25">
      <c r="A14" s="109" t="s">
        <v>182</v>
      </c>
      <c r="B14" s="108"/>
      <c r="C14" s="108"/>
    </row>
    <row r="15" spans="1:3" x14ac:dyDescent="0.25">
      <c r="A15" s="110"/>
      <c r="B15" s="110"/>
      <c r="C15" s="110"/>
    </row>
    <row r="19" spans="1:4" ht="76.5" customHeight="1" x14ac:dyDescent="0.25">
      <c r="A19" s="222" t="s">
        <v>32</v>
      </c>
      <c r="B19" s="222"/>
      <c r="C19" s="222"/>
      <c r="D19" s="222"/>
    </row>
  </sheetData>
  <mergeCells count="2">
    <mergeCell ref="A1:C1"/>
    <mergeCell ref="A19:D19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horizontalDpi="4294967294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F24"/>
  <sheetViews>
    <sheetView zoomScale="98" zoomScaleNormal="98" workbookViewId="0">
      <selection activeCell="L23" sqref="L23"/>
    </sheetView>
  </sheetViews>
  <sheetFormatPr defaultRowHeight="15" x14ac:dyDescent="0.25"/>
  <cols>
    <col min="1" max="1" width="16.5703125" customWidth="1"/>
    <col min="2" max="2" width="19.42578125" customWidth="1"/>
    <col min="3" max="3" width="30.140625" customWidth="1"/>
    <col min="10" max="10" width="13.42578125" customWidth="1"/>
    <col min="11" max="11" width="38.5703125" bestFit="1" customWidth="1"/>
    <col min="17" max="19" width="13.5703125" customWidth="1"/>
  </cols>
  <sheetData>
    <row r="1" spans="1:6" ht="15.75" x14ac:dyDescent="0.25">
      <c r="A1" s="224" t="s">
        <v>34</v>
      </c>
      <c r="B1" s="224"/>
      <c r="C1" s="224"/>
      <c r="D1" s="111"/>
      <c r="E1" s="111"/>
      <c r="F1" s="111"/>
    </row>
    <row r="2" spans="1:6" ht="15.75" x14ac:dyDescent="0.25">
      <c r="A2" s="127" t="s">
        <v>33</v>
      </c>
      <c r="B2" s="127" t="s">
        <v>189</v>
      </c>
      <c r="C2" s="127" t="s">
        <v>190</v>
      </c>
    </row>
    <row r="3" spans="1:6" x14ac:dyDescent="0.25">
      <c r="A3" s="94" t="s">
        <v>141</v>
      </c>
      <c r="B3" s="94">
        <v>200</v>
      </c>
      <c r="C3" s="94">
        <v>1</v>
      </c>
    </row>
    <row r="4" spans="1:6" x14ac:dyDescent="0.25">
      <c r="A4" s="94" t="s">
        <v>142</v>
      </c>
      <c r="B4" s="94">
        <v>200</v>
      </c>
      <c r="C4" s="94">
        <v>30</v>
      </c>
    </row>
    <row r="5" spans="1:6" x14ac:dyDescent="0.25">
      <c r="A5" s="94" t="s">
        <v>143</v>
      </c>
      <c r="B5" s="94">
        <v>51</v>
      </c>
      <c r="C5" s="94">
        <v>51</v>
      </c>
    </row>
    <row r="6" spans="1:6" x14ac:dyDescent="0.25">
      <c r="A6" s="103" t="s">
        <v>144</v>
      </c>
      <c r="B6" s="103">
        <v>0</v>
      </c>
      <c r="C6" s="103">
        <v>0</v>
      </c>
    </row>
    <row r="7" spans="1:6" x14ac:dyDescent="0.25">
      <c r="A7" s="103" t="s">
        <v>145</v>
      </c>
      <c r="B7" s="103">
        <v>51</v>
      </c>
      <c r="C7" s="103">
        <v>51</v>
      </c>
    </row>
    <row r="8" spans="1:6" x14ac:dyDescent="0.25">
      <c r="A8" s="103" t="s">
        <v>147</v>
      </c>
      <c r="B8" s="103">
        <v>42</v>
      </c>
      <c r="C8" s="103">
        <v>41</v>
      </c>
    </row>
    <row r="9" spans="1:6" x14ac:dyDescent="0.25">
      <c r="A9" s="103" t="s">
        <v>177</v>
      </c>
      <c r="B9" s="1"/>
      <c r="C9" s="1"/>
    </row>
    <row r="10" spans="1:6" x14ac:dyDescent="0.25">
      <c r="A10" s="103" t="s">
        <v>178</v>
      </c>
      <c r="B10" s="1"/>
      <c r="C10" s="1"/>
    </row>
    <row r="11" spans="1:6" x14ac:dyDescent="0.25">
      <c r="A11" s="103" t="s">
        <v>179</v>
      </c>
      <c r="B11" s="1"/>
      <c r="C11" s="1"/>
    </row>
    <row r="12" spans="1:6" x14ac:dyDescent="0.25">
      <c r="A12" s="103" t="s">
        <v>180</v>
      </c>
      <c r="B12" s="1"/>
      <c r="C12" s="1"/>
    </row>
    <row r="13" spans="1:6" ht="14.25" customHeight="1" x14ac:dyDescent="0.25">
      <c r="A13" s="103" t="s">
        <v>181</v>
      </c>
      <c r="B13" s="1"/>
      <c r="C13" s="1"/>
    </row>
    <row r="14" spans="1:6" x14ac:dyDescent="0.25">
      <c r="A14" s="103" t="s">
        <v>182</v>
      </c>
      <c r="B14" s="1"/>
      <c r="C14" s="1"/>
    </row>
    <row r="21" spans="1:4" ht="15.75" customHeight="1" x14ac:dyDescent="0.25">
      <c r="A21" s="222" t="s">
        <v>35</v>
      </c>
      <c r="B21" s="222"/>
      <c r="C21" s="222"/>
      <c r="D21" s="222"/>
    </row>
    <row r="22" spans="1:4" x14ac:dyDescent="0.25">
      <c r="A22" s="222"/>
      <c r="B22" s="222"/>
      <c r="C22" s="222"/>
      <c r="D22" s="222"/>
    </row>
    <row r="23" spans="1:4" ht="23.25" customHeight="1" x14ac:dyDescent="0.25">
      <c r="A23" s="222"/>
      <c r="B23" s="222"/>
      <c r="C23" s="222"/>
      <c r="D23" s="222"/>
    </row>
    <row r="24" spans="1:4" ht="48.75" customHeight="1" x14ac:dyDescent="0.25">
      <c r="A24" s="222"/>
      <c r="B24" s="222"/>
      <c r="C24" s="222"/>
      <c r="D24" s="222"/>
    </row>
  </sheetData>
  <mergeCells count="2">
    <mergeCell ref="A21:D24"/>
    <mergeCell ref="A1:C1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J12"/>
  <sheetViews>
    <sheetView workbookViewId="0">
      <selection activeCell="G12" sqref="G12"/>
    </sheetView>
  </sheetViews>
  <sheetFormatPr defaultRowHeight="15" x14ac:dyDescent="0.25"/>
  <cols>
    <col min="1" max="1" width="13.5703125" customWidth="1"/>
    <col min="5" max="5" width="22.42578125" customWidth="1"/>
    <col min="7" max="7" width="30" customWidth="1"/>
    <col min="8" max="8" width="32.28515625" customWidth="1"/>
    <col min="9" max="9" width="34.5703125" bestFit="1" customWidth="1"/>
    <col min="10" max="10" width="9.5703125" bestFit="1" customWidth="1"/>
  </cols>
  <sheetData>
    <row r="1" spans="1:10" ht="19.5" thickBot="1" x14ac:dyDescent="0.35">
      <c r="A1" s="229" t="s">
        <v>50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ht="15.75" thickBot="1" x14ac:dyDescent="0.3">
      <c r="A2" s="25" t="s">
        <v>3</v>
      </c>
      <c r="B2" s="42" t="s">
        <v>82</v>
      </c>
      <c r="C2" s="42" t="s">
        <v>68</v>
      </c>
      <c r="D2" s="42" t="s">
        <v>69</v>
      </c>
      <c r="E2" s="26" t="s">
        <v>39</v>
      </c>
      <c r="G2" s="232" t="s">
        <v>43</v>
      </c>
      <c r="H2" s="233"/>
      <c r="I2" s="233"/>
      <c r="J2" s="234"/>
    </row>
    <row r="3" spans="1:10" ht="35.25" customHeight="1" thickBot="1" x14ac:dyDescent="0.3">
      <c r="A3" s="230" t="s">
        <v>40</v>
      </c>
      <c r="B3" s="225">
        <v>20</v>
      </c>
      <c r="C3" s="225">
        <v>50</v>
      </c>
      <c r="D3" s="225">
        <v>100</v>
      </c>
      <c r="E3" s="227">
        <f>100</f>
        <v>100</v>
      </c>
      <c r="G3" s="128" t="s">
        <v>44</v>
      </c>
      <c r="H3" s="129" t="s">
        <v>45</v>
      </c>
      <c r="I3" s="129" t="s">
        <v>46</v>
      </c>
      <c r="J3" s="129" t="s">
        <v>47</v>
      </c>
    </row>
    <row r="4" spans="1:10" ht="15.75" thickBot="1" x14ac:dyDescent="0.3">
      <c r="A4" s="231"/>
      <c r="B4" s="226"/>
      <c r="C4" s="226"/>
      <c r="D4" s="226"/>
      <c r="E4" s="228"/>
      <c r="G4" s="28"/>
      <c r="H4" s="29"/>
      <c r="I4" s="29"/>
      <c r="J4" s="30"/>
    </row>
    <row r="5" spans="1:10" ht="26.25" customHeight="1" thickBot="1" x14ac:dyDescent="0.3">
      <c r="A5" s="230" t="s">
        <v>41</v>
      </c>
      <c r="B5" s="225">
        <v>100</v>
      </c>
      <c r="C5" s="225">
        <v>80</v>
      </c>
      <c r="D5" s="225">
        <v>90</v>
      </c>
      <c r="E5" s="227" t="s">
        <v>42</v>
      </c>
      <c r="G5" s="28"/>
      <c r="H5" s="29"/>
      <c r="I5" s="29"/>
      <c r="J5" s="30"/>
    </row>
    <row r="6" spans="1:10" ht="15.75" thickBot="1" x14ac:dyDescent="0.3">
      <c r="A6" s="231"/>
      <c r="B6" s="226"/>
      <c r="C6" s="226"/>
      <c r="D6" s="226"/>
      <c r="E6" s="228"/>
      <c r="G6" s="28"/>
      <c r="H6" s="29"/>
      <c r="I6" s="29"/>
      <c r="J6" s="30"/>
    </row>
    <row r="7" spans="1:10" ht="25.5" customHeight="1" x14ac:dyDescent="0.25"/>
    <row r="8" spans="1:10" x14ac:dyDescent="0.25">
      <c r="A8" s="222" t="s">
        <v>191</v>
      </c>
      <c r="B8" s="222"/>
      <c r="C8" s="222"/>
      <c r="D8" s="222"/>
      <c r="E8" s="222"/>
    </row>
    <row r="9" spans="1:10" x14ac:dyDescent="0.25">
      <c r="A9" s="222"/>
      <c r="B9" s="222"/>
      <c r="C9" s="222"/>
      <c r="D9" s="222"/>
      <c r="E9" s="222"/>
    </row>
    <row r="10" spans="1:10" x14ac:dyDescent="0.25">
      <c r="A10" s="222"/>
      <c r="B10" s="222"/>
      <c r="C10" s="222"/>
      <c r="D10" s="222"/>
      <c r="E10" s="222"/>
    </row>
    <row r="11" spans="1:10" x14ac:dyDescent="0.25">
      <c r="A11" s="222"/>
      <c r="B11" s="222"/>
      <c r="C11" s="222"/>
      <c r="D11" s="222"/>
      <c r="E11" s="222"/>
    </row>
    <row r="12" spans="1:10" ht="113.25" customHeight="1" x14ac:dyDescent="0.25">
      <c r="A12" s="222"/>
      <c r="B12" s="222"/>
      <c r="C12" s="222"/>
      <c r="D12" s="222"/>
      <c r="E12" s="222"/>
    </row>
  </sheetData>
  <mergeCells count="13">
    <mergeCell ref="C5:C6"/>
    <mergeCell ref="D5:D6"/>
    <mergeCell ref="E5:E6"/>
    <mergeCell ref="A1:J1"/>
    <mergeCell ref="A8:E12"/>
    <mergeCell ref="A3:A4"/>
    <mergeCell ref="B3:B4"/>
    <mergeCell ref="C3:C4"/>
    <mergeCell ref="D3:D4"/>
    <mergeCell ref="E3:E4"/>
    <mergeCell ref="A5:A6"/>
    <mergeCell ref="B5:B6"/>
    <mergeCell ref="G2:J2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6"/>
  <sheetViews>
    <sheetView workbookViewId="0">
      <selection activeCell="H9" sqref="H9"/>
    </sheetView>
  </sheetViews>
  <sheetFormatPr defaultRowHeight="15" x14ac:dyDescent="0.25"/>
  <cols>
    <col min="1" max="1" width="19.140625" customWidth="1"/>
    <col min="6" max="6" width="1.42578125" customWidth="1"/>
    <col min="7" max="7" width="28.5703125" customWidth="1"/>
    <col min="8" max="8" width="30.5703125" customWidth="1"/>
    <col min="9" max="9" width="34.5703125" customWidth="1"/>
  </cols>
  <sheetData>
    <row r="1" spans="1:10" ht="18.75" x14ac:dyDescent="0.3">
      <c r="A1" s="219" t="s">
        <v>49</v>
      </c>
      <c r="B1" s="219"/>
      <c r="C1" s="219"/>
      <c r="D1" s="219"/>
      <c r="E1" s="219"/>
      <c r="F1" s="219"/>
      <c r="G1" s="219"/>
      <c r="H1" s="219"/>
      <c r="I1" s="219"/>
      <c r="J1" s="219"/>
    </row>
    <row r="2" spans="1:10" ht="39" customHeight="1" x14ac:dyDescent="0.25">
      <c r="A2" s="266" t="s">
        <v>3</v>
      </c>
      <c r="B2" s="267" t="s">
        <v>82</v>
      </c>
      <c r="C2" s="267" t="s">
        <v>68</v>
      </c>
      <c r="D2" s="267" t="s">
        <v>69</v>
      </c>
      <c r="E2" s="266" t="s">
        <v>39</v>
      </c>
      <c r="G2" s="268" t="s">
        <v>43</v>
      </c>
      <c r="H2" s="268"/>
      <c r="I2" s="268"/>
      <c r="J2" s="268"/>
    </row>
    <row r="3" spans="1:10" x14ac:dyDescent="0.25">
      <c r="A3" s="260" t="s">
        <v>40</v>
      </c>
      <c r="B3" s="261">
        <v>100</v>
      </c>
      <c r="C3" s="261"/>
      <c r="D3" s="261"/>
      <c r="E3" s="262">
        <f xml:space="preserve"> 100</f>
        <v>100</v>
      </c>
      <c r="G3" s="263" t="s">
        <v>44</v>
      </c>
      <c r="H3" s="263" t="s">
        <v>45</v>
      </c>
      <c r="I3" s="263" t="s">
        <v>46</v>
      </c>
      <c r="J3" s="263" t="s">
        <v>47</v>
      </c>
    </row>
    <row r="4" spans="1:10" x14ac:dyDescent="0.25">
      <c r="A4" s="260"/>
      <c r="B4" s="261"/>
      <c r="C4" s="261"/>
      <c r="D4" s="261"/>
      <c r="E4" s="262"/>
      <c r="G4" s="264"/>
      <c r="H4" s="264"/>
      <c r="I4" s="264"/>
      <c r="J4" s="265"/>
    </row>
    <row r="5" spans="1:10" x14ac:dyDescent="0.25">
      <c r="A5" s="260" t="s">
        <v>41</v>
      </c>
      <c r="B5" s="261">
        <v>80</v>
      </c>
      <c r="C5" s="261"/>
      <c r="D5" s="261"/>
      <c r="E5" s="262" t="s">
        <v>42</v>
      </c>
      <c r="G5" s="264"/>
      <c r="H5" s="264"/>
      <c r="I5" s="264"/>
      <c r="J5" s="265"/>
    </row>
    <row r="6" spans="1:10" ht="23.25" customHeight="1" x14ac:dyDescent="0.25">
      <c r="A6" s="260"/>
      <c r="B6" s="261"/>
      <c r="C6" s="261"/>
      <c r="D6" s="261"/>
      <c r="E6" s="262"/>
      <c r="G6" s="264"/>
      <c r="H6" s="264"/>
      <c r="I6" s="264"/>
      <c r="J6" s="265"/>
    </row>
    <row r="8" spans="1:10" ht="15" customHeight="1" x14ac:dyDescent="0.25">
      <c r="A8" s="259" t="s">
        <v>191</v>
      </c>
      <c r="B8" s="259"/>
      <c r="C8" s="259"/>
      <c r="D8" s="259"/>
      <c r="E8" s="259"/>
    </row>
    <row r="9" spans="1:10" x14ac:dyDescent="0.25">
      <c r="A9" s="221"/>
      <c r="B9" s="221"/>
      <c r="C9" s="221"/>
      <c r="D9" s="221"/>
      <c r="E9" s="221"/>
    </row>
    <row r="10" spans="1:10" x14ac:dyDescent="0.25">
      <c r="A10" s="221"/>
      <c r="B10" s="221"/>
      <c r="C10" s="221"/>
      <c r="D10" s="221"/>
      <c r="E10" s="221"/>
    </row>
    <row r="11" spans="1:10" x14ac:dyDescent="0.25">
      <c r="A11" s="221"/>
      <c r="B11" s="221"/>
      <c r="C11" s="221"/>
      <c r="D11" s="221"/>
      <c r="E11" s="221"/>
    </row>
    <row r="12" spans="1:10" x14ac:dyDescent="0.25">
      <c r="A12" s="221"/>
      <c r="B12" s="221"/>
      <c r="C12" s="221"/>
      <c r="D12" s="221"/>
      <c r="E12" s="221"/>
    </row>
    <row r="13" spans="1:10" x14ac:dyDescent="0.25">
      <c r="A13" s="221"/>
      <c r="B13" s="221"/>
      <c r="C13" s="221"/>
      <c r="D13" s="221"/>
      <c r="E13" s="221"/>
    </row>
    <row r="14" spans="1:10" x14ac:dyDescent="0.25">
      <c r="A14" s="221"/>
      <c r="B14" s="221"/>
      <c r="C14" s="221"/>
      <c r="D14" s="221"/>
      <c r="E14" s="221"/>
    </row>
    <row r="15" spans="1:10" x14ac:dyDescent="0.25">
      <c r="A15" s="221"/>
      <c r="B15" s="221"/>
      <c r="C15" s="221"/>
      <c r="D15" s="221"/>
      <c r="E15" s="221"/>
    </row>
    <row r="16" spans="1:10" x14ac:dyDescent="0.25">
      <c r="A16" s="221"/>
      <c r="B16" s="221"/>
      <c r="C16" s="221"/>
      <c r="D16" s="221"/>
      <c r="E16" s="221"/>
    </row>
  </sheetData>
  <mergeCells count="13">
    <mergeCell ref="A1:J1"/>
    <mergeCell ref="G2:J2"/>
    <mergeCell ref="C5:C6"/>
    <mergeCell ref="D5:D6"/>
    <mergeCell ref="E5:E6"/>
    <mergeCell ref="A3:A4"/>
    <mergeCell ref="B3:B4"/>
    <mergeCell ref="C3:C4"/>
    <mergeCell ref="D3:D4"/>
    <mergeCell ref="E3:E4"/>
    <mergeCell ref="A5:A6"/>
    <mergeCell ref="B5:B6"/>
    <mergeCell ref="A8:E16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J14"/>
  <sheetViews>
    <sheetView workbookViewId="0">
      <selection activeCell="I16" sqref="I16"/>
    </sheetView>
  </sheetViews>
  <sheetFormatPr defaultRowHeight="15" x14ac:dyDescent="0.25"/>
  <cols>
    <col min="1" max="1" width="29.140625" customWidth="1"/>
    <col min="2" max="2" width="9.5703125" customWidth="1"/>
    <col min="6" max="6" width="3.140625" customWidth="1"/>
    <col min="7" max="7" width="20" customWidth="1"/>
    <col min="8" max="8" width="17.5703125" customWidth="1"/>
    <col min="9" max="9" width="18.85546875" customWidth="1"/>
    <col min="10" max="10" width="29" customWidth="1"/>
  </cols>
  <sheetData>
    <row r="1" spans="1:10" ht="21" x14ac:dyDescent="0.35">
      <c r="A1" s="275" t="s">
        <v>74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x14ac:dyDescent="0.25">
      <c r="A2" s="96" t="s">
        <v>3</v>
      </c>
      <c r="B2" s="96" t="s">
        <v>82</v>
      </c>
      <c r="C2" s="96" t="s">
        <v>68</v>
      </c>
      <c r="D2" s="96" t="s">
        <v>69</v>
      </c>
      <c r="E2" s="96" t="s">
        <v>39</v>
      </c>
      <c r="G2" s="235" t="s">
        <v>57</v>
      </c>
      <c r="H2" s="235"/>
      <c r="I2" s="235"/>
      <c r="J2" s="235"/>
    </row>
    <row r="3" spans="1:10" ht="15.75" customHeight="1" x14ac:dyDescent="0.25">
      <c r="A3" s="277" t="s">
        <v>51</v>
      </c>
      <c r="B3" s="278">
        <v>94.4</v>
      </c>
      <c r="C3" s="271"/>
      <c r="D3" s="271"/>
      <c r="E3" s="262" t="s">
        <v>52</v>
      </c>
      <c r="G3" s="235"/>
      <c r="H3" s="235"/>
      <c r="I3" s="235"/>
      <c r="J3" s="235"/>
    </row>
    <row r="4" spans="1:10" x14ac:dyDescent="0.25">
      <c r="A4" s="277" t="s">
        <v>53</v>
      </c>
      <c r="B4" s="278"/>
      <c r="C4" s="278"/>
      <c r="D4" s="278"/>
      <c r="E4" s="262"/>
      <c r="G4" s="263" t="s">
        <v>58</v>
      </c>
      <c r="H4" s="263" t="s">
        <v>59</v>
      </c>
      <c r="I4" s="263" t="s">
        <v>46</v>
      </c>
      <c r="J4" s="263" t="s">
        <v>47</v>
      </c>
    </row>
    <row r="5" spans="1:10" x14ac:dyDescent="0.25">
      <c r="A5" s="277" t="s">
        <v>54</v>
      </c>
      <c r="B5" s="278"/>
      <c r="C5" s="278"/>
      <c r="D5" s="278"/>
      <c r="E5" s="262"/>
      <c r="G5" s="264"/>
      <c r="H5" s="264"/>
      <c r="I5" s="276"/>
      <c r="J5" s="265"/>
    </row>
    <row r="6" spans="1:10" ht="38.25" x14ac:dyDescent="0.25">
      <c r="A6" s="277" t="s">
        <v>56</v>
      </c>
      <c r="B6" s="278"/>
      <c r="C6" s="271"/>
      <c r="D6" s="278"/>
      <c r="E6" s="262"/>
      <c r="G6" s="264"/>
      <c r="H6" s="264"/>
      <c r="I6" s="276"/>
      <c r="J6" s="265"/>
    </row>
    <row r="7" spans="1:10" ht="25.5" x14ac:dyDescent="0.25">
      <c r="A7" s="277" t="s">
        <v>55</v>
      </c>
      <c r="B7" s="271"/>
      <c r="C7" s="271"/>
      <c r="D7" s="278"/>
      <c r="E7" s="262"/>
    </row>
    <row r="10" spans="1:10" ht="25.5" customHeight="1" x14ac:dyDescent="0.25">
      <c r="A10" s="222" t="s">
        <v>60</v>
      </c>
      <c r="B10" s="222"/>
      <c r="C10" s="222"/>
      <c r="D10" s="222"/>
      <c r="E10" s="222"/>
    </row>
    <row r="11" spans="1:10" x14ac:dyDescent="0.25">
      <c r="A11" s="222"/>
      <c r="B11" s="222"/>
      <c r="C11" s="222"/>
      <c r="D11" s="222"/>
      <c r="E11" s="222"/>
    </row>
    <row r="12" spans="1:10" x14ac:dyDescent="0.25">
      <c r="A12" s="222"/>
      <c r="B12" s="222"/>
      <c r="C12" s="222"/>
      <c r="D12" s="222"/>
      <c r="E12" s="222"/>
    </row>
    <row r="13" spans="1:10" x14ac:dyDescent="0.25">
      <c r="A13" s="222"/>
      <c r="B13" s="222"/>
      <c r="C13" s="222"/>
      <c r="D13" s="222"/>
      <c r="E13" s="222"/>
    </row>
    <row r="14" spans="1:10" x14ac:dyDescent="0.25">
      <c r="A14" s="222"/>
      <c r="B14" s="222"/>
      <c r="C14" s="222"/>
      <c r="D14" s="222"/>
      <c r="E14" s="222"/>
    </row>
  </sheetData>
  <mergeCells count="4">
    <mergeCell ref="E3:E7"/>
    <mergeCell ref="G2:J3"/>
    <mergeCell ref="A10:E14"/>
    <mergeCell ref="A1:J1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F27"/>
  <sheetViews>
    <sheetView topLeftCell="A4" workbookViewId="0">
      <selection activeCell="F6" sqref="F6"/>
    </sheetView>
  </sheetViews>
  <sheetFormatPr defaultRowHeight="12.75" x14ac:dyDescent="0.2"/>
  <cols>
    <col min="1" max="1" width="25.42578125" style="62" customWidth="1"/>
    <col min="2" max="2" width="23.42578125" style="82" bestFit="1" customWidth="1"/>
    <col min="3" max="3" width="14" style="82" bestFit="1" customWidth="1"/>
    <col min="4" max="4" width="26" style="82" customWidth="1"/>
    <col min="5" max="5" width="24.5703125" style="82" customWidth="1"/>
    <col min="6" max="6" width="23.28515625" style="82" bestFit="1" customWidth="1"/>
    <col min="7" max="16384" width="9.140625" style="62"/>
  </cols>
  <sheetData>
    <row r="1" spans="1:6" ht="51" x14ac:dyDescent="0.2">
      <c r="A1" s="60"/>
      <c r="B1" s="61" t="s">
        <v>85</v>
      </c>
      <c r="C1" s="61" t="s">
        <v>86</v>
      </c>
      <c r="D1" s="61" t="s">
        <v>87</v>
      </c>
      <c r="E1" s="61" t="s">
        <v>193</v>
      </c>
      <c r="F1" s="61" t="s">
        <v>88</v>
      </c>
    </row>
    <row r="2" spans="1:6" x14ac:dyDescent="0.2">
      <c r="A2" s="63" t="s">
        <v>89</v>
      </c>
      <c r="B2" s="64">
        <v>10</v>
      </c>
      <c r="C2" s="64">
        <v>30</v>
      </c>
      <c r="D2" s="64">
        <f>(C2*24)*B2</f>
        <v>7200</v>
      </c>
      <c r="E2" s="65">
        <v>20</v>
      </c>
      <c r="F2" s="236"/>
    </row>
    <row r="3" spans="1:6" x14ac:dyDescent="0.2">
      <c r="A3" s="112" t="s">
        <v>90</v>
      </c>
      <c r="B3" s="64">
        <v>30</v>
      </c>
      <c r="C3" s="64">
        <v>30</v>
      </c>
      <c r="D3" s="64">
        <f>(C3*24)*B3</f>
        <v>21600</v>
      </c>
      <c r="E3" s="65">
        <v>0</v>
      </c>
      <c r="F3" s="237"/>
    </row>
    <row r="4" spans="1:6" x14ac:dyDescent="0.2">
      <c r="A4" s="63" t="s">
        <v>91</v>
      </c>
      <c r="B4" s="64">
        <v>5</v>
      </c>
      <c r="C4" s="64">
        <v>30</v>
      </c>
      <c r="D4" s="64">
        <f>(C4*24)*B4</f>
        <v>3600</v>
      </c>
      <c r="E4" s="65">
        <v>0</v>
      </c>
      <c r="F4" s="237"/>
    </row>
    <row r="5" spans="1:6" x14ac:dyDescent="0.2">
      <c r="A5" s="63" t="s">
        <v>192</v>
      </c>
      <c r="B5" s="64">
        <v>2</v>
      </c>
      <c r="C5" s="64">
        <v>30</v>
      </c>
      <c r="D5" s="64">
        <f>(C5*24)*B5</f>
        <v>1440</v>
      </c>
      <c r="E5" s="65">
        <v>0</v>
      </c>
      <c r="F5" s="238"/>
    </row>
    <row r="6" spans="1:6" x14ac:dyDescent="0.2">
      <c r="A6" s="66" t="s">
        <v>0</v>
      </c>
      <c r="B6" s="67"/>
      <c r="C6" s="67"/>
      <c r="D6" s="67">
        <f>SUM(D2:D5)</f>
        <v>33840</v>
      </c>
      <c r="E6" s="67">
        <f>SUM(E2:E5)</f>
        <v>20</v>
      </c>
      <c r="F6" s="68">
        <f>100-((E6/D6)*100)</f>
        <v>99.94089834515367</v>
      </c>
    </row>
    <row r="7" spans="1:6" x14ac:dyDescent="0.2">
      <c r="A7" s="69"/>
      <c r="B7" s="70"/>
      <c r="C7" s="70"/>
      <c r="D7" s="70"/>
      <c r="E7" s="70"/>
      <c r="F7" s="70"/>
    </row>
    <row r="8" spans="1:6" x14ac:dyDescent="0.2">
      <c r="A8" s="63" t="s">
        <v>92</v>
      </c>
      <c r="B8" s="64">
        <v>1</v>
      </c>
      <c r="C8" s="64">
        <v>30</v>
      </c>
      <c r="D8" s="64">
        <f>(C8*24)*B8</f>
        <v>720</v>
      </c>
      <c r="E8" s="64">
        <v>40</v>
      </c>
      <c r="F8" s="71"/>
    </row>
    <row r="9" spans="1:6" x14ac:dyDescent="0.2">
      <c r="A9" s="66" t="s">
        <v>0</v>
      </c>
      <c r="B9" s="67"/>
      <c r="C9" s="67"/>
      <c r="D9" s="67">
        <f>D8</f>
        <v>720</v>
      </c>
      <c r="E9" s="67">
        <f>E8</f>
        <v>40</v>
      </c>
      <c r="F9" s="68">
        <f>100-((E9/D9)*100)</f>
        <v>94.444444444444443</v>
      </c>
    </row>
    <row r="10" spans="1:6" x14ac:dyDescent="0.2">
      <c r="A10" s="72"/>
      <c r="B10" s="73"/>
      <c r="C10" s="73"/>
      <c r="D10" s="74"/>
      <c r="E10" s="74"/>
      <c r="F10" s="75"/>
    </row>
    <row r="11" spans="1:6" x14ac:dyDescent="0.2">
      <c r="A11" s="62" t="s">
        <v>93</v>
      </c>
      <c r="B11" s="64">
        <v>2</v>
      </c>
      <c r="C11" s="64">
        <v>30</v>
      </c>
      <c r="D11" s="64">
        <f>(C11*24)*B11</f>
        <v>1440</v>
      </c>
      <c r="E11" s="64">
        <v>1</v>
      </c>
      <c r="F11" s="76"/>
    </row>
    <row r="12" spans="1:6" x14ac:dyDescent="0.2">
      <c r="A12" s="66" t="s">
        <v>0</v>
      </c>
      <c r="B12" s="67"/>
      <c r="C12" s="67"/>
      <c r="D12" s="67">
        <f>D11</f>
        <v>1440</v>
      </c>
      <c r="E12" s="67">
        <f>E11</f>
        <v>1</v>
      </c>
      <c r="F12" s="68">
        <f>100-((E12/D12)*100)</f>
        <v>99.930555555555557</v>
      </c>
    </row>
    <row r="13" spans="1:6" x14ac:dyDescent="0.2">
      <c r="A13" s="69"/>
      <c r="B13" s="70"/>
      <c r="C13" s="70"/>
      <c r="D13" s="77"/>
      <c r="E13" s="77"/>
      <c r="F13" s="78"/>
    </row>
    <row r="14" spans="1:6" x14ac:dyDescent="0.2">
      <c r="A14" s="63" t="s">
        <v>94</v>
      </c>
      <c r="B14" s="64">
        <v>0</v>
      </c>
      <c r="C14" s="64">
        <v>30</v>
      </c>
      <c r="D14" s="64">
        <f>(C14*24)*B14</f>
        <v>0</v>
      </c>
      <c r="E14" s="64">
        <v>0</v>
      </c>
      <c r="F14" s="236"/>
    </row>
    <row r="15" spans="1:6" x14ac:dyDescent="0.2">
      <c r="A15" s="63" t="s">
        <v>95</v>
      </c>
      <c r="B15" s="64">
        <v>0</v>
      </c>
      <c r="C15" s="64">
        <v>30</v>
      </c>
      <c r="D15" s="64">
        <f>(C15*24)*B15</f>
        <v>0</v>
      </c>
      <c r="E15" s="64">
        <v>0</v>
      </c>
      <c r="F15" s="237"/>
    </row>
    <row r="16" spans="1:6" x14ac:dyDescent="0.2">
      <c r="A16" s="63" t="s">
        <v>96</v>
      </c>
      <c r="B16" s="64">
        <v>0</v>
      </c>
      <c r="C16" s="64">
        <v>30</v>
      </c>
      <c r="D16" s="64">
        <f t="shared" ref="D16:D19" si="0">(C16*24)*B16</f>
        <v>0</v>
      </c>
      <c r="E16" s="64">
        <v>0</v>
      </c>
      <c r="F16" s="237"/>
    </row>
    <row r="17" spans="1:6" x14ac:dyDescent="0.2">
      <c r="A17" s="63" t="s">
        <v>97</v>
      </c>
      <c r="B17" s="64">
        <v>0</v>
      </c>
      <c r="C17" s="64">
        <v>30</v>
      </c>
      <c r="D17" s="64">
        <f t="shared" si="0"/>
        <v>0</v>
      </c>
      <c r="E17" s="64">
        <v>0</v>
      </c>
      <c r="F17" s="237"/>
    </row>
    <row r="18" spans="1:6" x14ac:dyDescent="0.2">
      <c r="A18" s="63" t="s">
        <v>98</v>
      </c>
      <c r="B18" s="64">
        <v>0</v>
      </c>
      <c r="C18" s="64">
        <v>30</v>
      </c>
      <c r="D18" s="64">
        <f t="shared" si="0"/>
        <v>0</v>
      </c>
      <c r="E18" s="64">
        <v>0</v>
      </c>
      <c r="F18" s="237"/>
    </row>
    <row r="19" spans="1:6" x14ac:dyDescent="0.2">
      <c r="A19" s="63" t="s">
        <v>99</v>
      </c>
      <c r="B19" s="64">
        <v>0</v>
      </c>
      <c r="C19" s="64">
        <v>30</v>
      </c>
      <c r="D19" s="64">
        <f t="shared" si="0"/>
        <v>0</v>
      </c>
      <c r="E19" s="64">
        <v>0</v>
      </c>
      <c r="F19" s="238"/>
    </row>
    <row r="20" spans="1:6" ht="25.5" x14ac:dyDescent="0.2">
      <c r="A20" s="79" t="s">
        <v>100</v>
      </c>
      <c r="B20" s="64">
        <v>0</v>
      </c>
      <c r="C20" s="64">
        <v>30</v>
      </c>
      <c r="D20" s="64">
        <f>(C20*24)*B20</f>
        <v>0</v>
      </c>
      <c r="E20" s="64">
        <v>0</v>
      </c>
      <c r="F20" s="80"/>
    </row>
    <row r="21" spans="1:6" ht="25.5" x14ac:dyDescent="0.2">
      <c r="A21" s="79" t="s">
        <v>101</v>
      </c>
      <c r="B21" s="64">
        <v>0</v>
      </c>
      <c r="C21" s="64">
        <v>30</v>
      </c>
      <c r="D21" s="64">
        <v>0</v>
      </c>
      <c r="E21" s="64">
        <v>0</v>
      </c>
      <c r="F21" s="80"/>
    </row>
    <row r="22" spans="1:6" x14ac:dyDescent="0.2">
      <c r="A22" s="66" t="s">
        <v>0</v>
      </c>
      <c r="B22" s="67"/>
      <c r="C22" s="67"/>
      <c r="D22" s="67">
        <f>SUM(D14:D19)</f>
        <v>0</v>
      </c>
      <c r="E22" s="67">
        <f>SUM(E14:E21)</f>
        <v>0</v>
      </c>
      <c r="F22" s="68" t="e">
        <f>100-((E22/D22)*100)</f>
        <v>#DIV/0!</v>
      </c>
    </row>
    <row r="23" spans="1:6" x14ac:dyDescent="0.2">
      <c r="A23" s="81"/>
      <c r="B23" s="77"/>
      <c r="C23" s="77"/>
      <c r="D23" s="77"/>
      <c r="E23" s="77"/>
      <c r="F23" s="78"/>
    </row>
    <row r="24" spans="1:6" x14ac:dyDescent="0.2">
      <c r="A24" s="63" t="s">
        <v>102</v>
      </c>
      <c r="B24" s="64">
        <v>0</v>
      </c>
      <c r="C24" s="64">
        <v>30</v>
      </c>
      <c r="D24" s="64">
        <f>(C24*24)*B24</f>
        <v>0</v>
      </c>
      <c r="E24" s="64">
        <v>0</v>
      </c>
      <c r="F24" s="236"/>
    </row>
    <row r="25" spans="1:6" x14ac:dyDescent="0.2">
      <c r="A25" s="63" t="s">
        <v>103</v>
      </c>
      <c r="B25" s="64">
        <v>0</v>
      </c>
      <c r="C25" s="64">
        <v>30</v>
      </c>
      <c r="D25" s="64">
        <f>(C25*24)*B25</f>
        <v>0</v>
      </c>
      <c r="E25" s="64">
        <v>0</v>
      </c>
      <c r="F25" s="237"/>
    </row>
    <row r="26" spans="1:6" x14ac:dyDescent="0.2">
      <c r="A26" s="63" t="s">
        <v>104</v>
      </c>
      <c r="B26" s="64">
        <v>0</v>
      </c>
      <c r="C26" s="64">
        <v>30</v>
      </c>
      <c r="D26" s="64">
        <f>(C26*24)*B26</f>
        <v>0</v>
      </c>
      <c r="E26" s="64">
        <v>0</v>
      </c>
      <c r="F26" s="238"/>
    </row>
    <row r="27" spans="1:6" x14ac:dyDescent="0.2">
      <c r="A27" s="66" t="s">
        <v>0</v>
      </c>
      <c r="B27" s="67"/>
      <c r="C27" s="67"/>
      <c r="D27" s="67">
        <f>SUM(D24:D26)</f>
        <v>0</v>
      </c>
      <c r="E27" s="67">
        <f>SUM(E24:E26)</f>
        <v>0</v>
      </c>
      <c r="F27" s="68" t="e">
        <f>100-((E27/D27)*100)</f>
        <v>#DIV/0!</v>
      </c>
    </row>
  </sheetData>
  <mergeCells count="3">
    <mergeCell ref="F2:F5"/>
    <mergeCell ref="F14:F19"/>
    <mergeCell ref="F24:F26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J10"/>
  <sheetViews>
    <sheetView workbookViewId="0">
      <selection activeCell="J10" sqref="J10"/>
    </sheetView>
  </sheetViews>
  <sheetFormatPr defaultRowHeight="15" x14ac:dyDescent="0.25"/>
  <cols>
    <col min="1" max="1" width="31" customWidth="1"/>
    <col min="6" max="6" width="3.28515625" customWidth="1"/>
    <col min="10" max="10" width="26.85546875" customWidth="1"/>
  </cols>
  <sheetData>
    <row r="1" spans="1:10" ht="18.75" x14ac:dyDescent="0.3">
      <c r="A1" s="229" t="s">
        <v>63</v>
      </c>
      <c r="B1" s="229"/>
      <c r="C1" s="229"/>
      <c r="D1" s="229"/>
      <c r="E1" s="229"/>
      <c r="F1" s="229"/>
      <c r="G1" s="229"/>
      <c r="H1" s="229"/>
      <c r="I1" s="229"/>
      <c r="J1" s="229"/>
    </row>
    <row r="2" spans="1:10" ht="36" customHeight="1" x14ac:dyDescent="0.25">
      <c r="A2" s="269" t="s">
        <v>3</v>
      </c>
      <c r="B2" s="269" t="s">
        <v>82</v>
      </c>
      <c r="C2" s="269" t="s">
        <v>68</v>
      </c>
      <c r="D2" s="269" t="s">
        <v>69</v>
      </c>
      <c r="E2" s="269" t="s">
        <v>39</v>
      </c>
      <c r="G2" s="273" t="s">
        <v>64</v>
      </c>
      <c r="H2" s="273"/>
      <c r="I2" s="273"/>
      <c r="J2" s="273"/>
    </row>
    <row r="3" spans="1:10" ht="25.5" x14ac:dyDescent="0.25">
      <c r="A3" s="270" t="s">
        <v>194</v>
      </c>
      <c r="B3" s="271"/>
      <c r="C3" s="271"/>
      <c r="D3" s="271"/>
      <c r="E3" s="272" t="s">
        <v>62</v>
      </c>
      <c r="G3" s="263" t="s">
        <v>58</v>
      </c>
      <c r="H3" s="263" t="s">
        <v>59</v>
      </c>
      <c r="I3" s="263" t="s">
        <v>46</v>
      </c>
      <c r="J3" s="263" t="s">
        <v>65</v>
      </c>
    </row>
    <row r="4" spans="1:10" ht="25.5" x14ac:dyDescent="0.25">
      <c r="A4" s="270" t="s">
        <v>195</v>
      </c>
      <c r="B4" s="271"/>
      <c r="C4" s="271"/>
      <c r="D4" s="271"/>
      <c r="E4" s="272" t="s">
        <v>196</v>
      </c>
      <c r="G4" s="274"/>
      <c r="H4" s="274"/>
      <c r="I4" s="274"/>
      <c r="J4" s="274"/>
    </row>
    <row r="6" spans="1:10" x14ac:dyDescent="0.25">
      <c r="A6" s="222" t="s">
        <v>66</v>
      </c>
      <c r="B6" s="222"/>
      <c r="C6" s="222"/>
      <c r="D6" s="222"/>
      <c r="E6" s="222"/>
    </row>
    <row r="7" spans="1:10" x14ac:dyDescent="0.25">
      <c r="A7" s="222"/>
      <c r="B7" s="222"/>
      <c r="C7" s="222"/>
      <c r="D7" s="222"/>
      <c r="E7" s="222"/>
    </row>
    <row r="8" spans="1:10" x14ac:dyDescent="0.25">
      <c r="A8" s="222"/>
      <c r="B8" s="222"/>
      <c r="C8" s="222"/>
      <c r="D8" s="222"/>
      <c r="E8" s="222"/>
    </row>
    <row r="9" spans="1:10" x14ac:dyDescent="0.25">
      <c r="A9" s="222"/>
      <c r="B9" s="222"/>
      <c r="C9" s="222"/>
      <c r="D9" s="222"/>
      <c r="E9" s="222"/>
    </row>
    <row r="10" spans="1:10" x14ac:dyDescent="0.25">
      <c r="A10" s="222"/>
      <c r="B10" s="222"/>
      <c r="C10" s="222"/>
      <c r="D10" s="222"/>
      <c r="E10" s="222"/>
    </row>
  </sheetData>
  <mergeCells count="3">
    <mergeCell ref="G2:J2"/>
    <mergeCell ref="A6:E10"/>
    <mergeCell ref="A1:J1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"/>
  <sheetViews>
    <sheetView workbookViewId="0">
      <selection activeCell="N30" sqref="N30"/>
    </sheetView>
  </sheetViews>
  <sheetFormatPr defaultRowHeight="15" x14ac:dyDescent="0.25"/>
  <cols>
    <col min="1" max="1" width="16.5703125" customWidth="1"/>
    <col min="5" max="5" width="16.85546875" customWidth="1"/>
    <col min="6" max="6" width="15.140625" bestFit="1" customWidth="1"/>
    <col min="7" max="7" width="18.5703125" bestFit="1" customWidth="1"/>
    <col min="8" max="8" width="15.85546875" customWidth="1"/>
  </cols>
  <sheetData>
    <row r="2" spans="1:8" ht="15.75" x14ac:dyDescent="0.25">
      <c r="A2" s="241" t="s">
        <v>198</v>
      </c>
      <c r="B2" s="241"/>
      <c r="C2" s="241"/>
      <c r="D2" s="241"/>
      <c r="E2" s="241"/>
      <c r="F2" s="241"/>
      <c r="G2" s="241"/>
      <c r="H2" s="241"/>
    </row>
    <row r="3" spans="1:8" ht="15.75" x14ac:dyDescent="0.25">
      <c r="A3" s="239" t="s">
        <v>131</v>
      </c>
      <c r="B3" s="239"/>
      <c r="C3" s="239" t="s">
        <v>78</v>
      </c>
      <c r="D3" s="239"/>
      <c r="E3" s="240" t="s">
        <v>134</v>
      </c>
      <c r="F3" s="240"/>
      <c r="G3" s="240"/>
      <c r="H3" s="240"/>
    </row>
    <row r="4" spans="1:8" ht="15.75" x14ac:dyDescent="0.25">
      <c r="A4" s="239"/>
      <c r="B4" s="239"/>
      <c r="C4" s="239"/>
      <c r="D4" s="239"/>
      <c r="E4" s="130" t="s">
        <v>135</v>
      </c>
      <c r="F4" s="130" t="s">
        <v>136</v>
      </c>
      <c r="G4" s="130" t="s">
        <v>137</v>
      </c>
      <c r="H4" s="130" t="s">
        <v>199</v>
      </c>
    </row>
    <row r="5" spans="1:8" x14ac:dyDescent="0.25">
      <c r="A5" s="215" t="s">
        <v>79</v>
      </c>
      <c r="B5" s="215"/>
      <c r="C5" s="210" t="s">
        <v>138</v>
      </c>
      <c r="D5" s="210"/>
      <c r="E5" s="95"/>
      <c r="F5" s="87"/>
      <c r="G5" s="87"/>
      <c r="H5" s="1"/>
    </row>
    <row r="6" spans="1:8" x14ac:dyDescent="0.25">
      <c r="A6" s="215" t="s">
        <v>133</v>
      </c>
      <c r="B6" s="215"/>
      <c r="C6" s="210" t="s">
        <v>138</v>
      </c>
      <c r="D6" s="210"/>
      <c r="E6" s="95"/>
      <c r="F6" s="1"/>
      <c r="G6" s="1"/>
      <c r="H6" s="1"/>
    </row>
    <row r="7" spans="1:8" x14ac:dyDescent="0.25">
      <c r="A7" s="216" t="s">
        <v>132</v>
      </c>
      <c r="B7" s="216"/>
      <c r="C7" s="210" t="s">
        <v>139</v>
      </c>
      <c r="D7" s="210"/>
      <c r="E7" s="118"/>
      <c r="F7" s="1"/>
      <c r="G7" s="1"/>
      <c r="H7" s="1"/>
    </row>
    <row r="8" spans="1:8" x14ac:dyDescent="0.25">
      <c r="A8" s="215" t="s">
        <v>84</v>
      </c>
      <c r="B8" s="215"/>
      <c r="C8" s="210" t="s">
        <v>140</v>
      </c>
      <c r="D8" s="210"/>
      <c r="E8" s="118"/>
      <c r="F8" s="1"/>
      <c r="G8" s="1"/>
      <c r="H8" s="1"/>
    </row>
  </sheetData>
  <mergeCells count="12">
    <mergeCell ref="A2:H2"/>
    <mergeCell ref="A3:B4"/>
    <mergeCell ref="C3:D4"/>
    <mergeCell ref="A5:B5"/>
    <mergeCell ref="C5:D5"/>
    <mergeCell ref="E3:H3"/>
    <mergeCell ref="A6:B6"/>
    <mergeCell ref="C6:D6"/>
    <mergeCell ref="A7:B7"/>
    <mergeCell ref="C7:D7"/>
    <mergeCell ref="A8:B8"/>
    <mergeCell ref="C8:D8"/>
  </mergeCells>
  <pageMargins left="0.511811024" right="0.511811024" top="0.78740157499999996" bottom="0.78740157499999996" header="0.31496062000000002" footer="0.3149606200000000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F14"/>
  <sheetViews>
    <sheetView workbookViewId="0">
      <selection activeCell="K11" sqref="K11"/>
    </sheetView>
  </sheetViews>
  <sheetFormatPr defaultRowHeight="15" x14ac:dyDescent="0.25"/>
  <cols>
    <col min="1" max="1" width="19.85546875" customWidth="1"/>
    <col min="2" max="2" width="13.42578125" bestFit="1" customWidth="1"/>
    <col min="3" max="3" width="18.42578125" bestFit="1" customWidth="1"/>
    <col min="6" max="6" width="15" customWidth="1"/>
  </cols>
  <sheetData>
    <row r="1" spans="1:6" ht="25.5" customHeight="1" x14ac:dyDescent="0.25">
      <c r="A1" s="119" t="s">
        <v>1</v>
      </c>
      <c r="B1" s="119" t="s">
        <v>8</v>
      </c>
      <c r="C1" s="119" t="s">
        <v>10</v>
      </c>
      <c r="D1" s="244" t="s">
        <v>11</v>
      </c>
      <c r="E1" s="245"/>
      <c r="F1" s="119" t="s">
        <v>9</v>
      </c>
    </row>
    <row r="2" spans="1:6" ht="15.75" thickBot="1" x14ac:dyDescent="0.3">
      <c r="A2" s="11"/>
      <c r="B2" s="12"/>
      <c r="C2" s="43"/>
      <c r="D2" s="246"/>
      <c r="E2" s="247"/>
      <c r="F2" s="13"/>
    </row>
    <row r="3" spans="1:6" ht="15.75" thickBot="1" x14ac:dyDescent="0.3">
      <c r="A3" s="11"/>
      <c r="B3" s="12"/>
      <c r="C3" s="43"/>
      <c r="D3" s="248"/>
      <c r="E3" s="249"/>
      <c r="F3" s="13"/>
    </row>
    <row r="4" spans="1:6" ht="15.75" thickBot="1" x14ac:dyDescent="0.3">
      <c r="A4" s="11"/>
      <c r="B4" s="12"/>
      <c r="C4" s="43"/>
      <c r="D4" s="248"/>
      <c r="E4" s="249"/>
      <c r="F4" s="13"/>
    </row>
    <row r="5" spans="1:6" ht="15.75" thickBot="1" x14ac:dyDescent="0.3">
      <c r="A5" s="11"/>
      <c r="B5" s="12"/>
      <c r="C5" s="43"/>
      <c r="D5" s="248"/>
      <c r="E5" s="249"/>
      <c r="F5" s="13"/>
    </row>
    <row r="6" spans="1:6" ht="15.75" thickBot="1" x14ac:dyDescent="0.3">
      <c r="A6" s="6"/>
      <c r="B6" s="7" t="s">
        <v>0</v>
      </c>
      <c r="C6" s="8"/>
      <c r="D6" s="242"/>
      <c r="E6" s="243"/>
      <c r="F6" s="9"/>
    </row>
    <row r="7" spans="1:6" x14ac:dyDescent="0.25">
      <c r="A7" s="10"/>
      <c r="B7" s="10"/>
      <c r="C7" s="10"/>
      <c r="D7" s="10"/>
      <c r="E7" s="10"/>
      <c r="F7" s="10"/>
    </row>
    <row r="8" spans="1:6" ht="15" customHeight="1" x14ac:dyDescent="0.25">
      <c r="A8" s="221" t="s">
        <v>38</v>
      </c>
      <c r="B8" s="221"/>
      <c r="C8" s="221"/>
      <c r="D8" s="221"/>
      <c r="E8" s="221"/>
      <c r="F8" s="221"/>
    </row>
    <row r="9" spans="1:6" x14ac:dyDescent="0.25">
      <c r="A9" s="221"/>
      <c r="B9" s="221"/>
      <c r="C9" s="221"/>
      <c r="D9" s="221"/>
      <c r="E9" s="221"/>
      <c r="F9" s="221"/>
    </row>
    <row r="10" spans="1:6" x14ac:dyDescent="0.25">
      <c r="A10" s="221"/>
      <c r="B10" s="221"/>
      <c r="C10" s="221"/>
      <c r="D10" s="221"/>
      <c r="E10" s="221"/>
      <c r="F10" s="221"/>
    </row>
    <row r="11" spans="1:6" x14ac:dyDescent="0.25">
      <c r="A11" s="221"/>
      <c r="B11" s="221"/>
      <c r="C11" s="221"/>
      <c r="D11" s="221"/>
      <c r="E11" s="221"/>
      <c r="F11" s="221"/>
    </row>
    <row r="12" spans="1:6" x14ac:dyDescent="0.25">
      <c r="A12" s="221"/>
      <c r="B12" s="221"/>
      <c r="C12" s="221"/>
      <c r="D12" s="221"/>
      <c r="E12" s="221"/>
      <c r="F12" s="221"/>
    </row>
    <row r="13" spans="1:6" x14ac:dyDescent="0.25">
      <c r="A13" s="221"/>
      <c r="B13" s="221"/>
      <c r="C13" s="221"/>
      <c r="D13" s="221"/>
      <c r="E13" s="221"/>
      <c r="F13" s="221"/>
    </row>
    <row r="14" spans="1:6" x14ac:dyDescent="0.25">
      <c r="A14" s="221"/>
      <c r="B14" s="221"/>
      <c r="C14" s="221"/>
      <c r="D14" s="221"/>
      <c r="E14" s="221"/>
      <c r="F14" s="221"/>
    </row>
  </sheetData>
  <mergeCells count="7">
    <mergeCell ref="A8:F14"/>
    <mergeCell ref="D6:E6"/>
    <mergeCell ref="D1:E1"/>
    <mergeCell ref="D2:E2"/>
    <mergeCell ref="D3:E3"/>
    <mergeCell ref="D4:E4"/>
    <mergeCell ref="D5:E5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horizontalDpi="4294967294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I17" sqref="I17"/>
    </sheetView>
  </sheetViews>
  <sheetFormatPr defaultRowHeight="15" x14ac:dyDescent="0.25"/>
  <cols>
    <col min="1" max="2" width="15.42578125" customWidth="1"/>
    <col min="3" max="3" width="28" customWidth="1"/>
    <col min="4" max="4" width="15.85546875" customWidth="1"/>
    <col min="5" max="5" width="16.28515625" customWidth="1"/>
    <col min="6" max="6" width="18" customWidth="1"/>
    <col min="7" max="7" width="10.5703125" customWidth="1"/>
  </cols>
  <sheetData>
    <row r="1" spans="1:6" ht="22.5" customHeight="1" x14ac:dyDescent="0.25">
      <c r="A1" s="250" t="s">
        <v>200</v>
      </c>
      <c r="B1" s="250"/>
      <c r="C1" s="250"/>
      <c r="D1" s="250"/>
      <c r="E1" s="250"/>
      <c r="F1" s="250"/>
    </row>
    <row r="2" spans="1:6" x14ac:dyDescent="0.25">
      <c r="A2" s="251" t="s">
        <v>208</v>
      </c>
      <c r="B2" s="251" t="s">
        <v>209</v>
      </c>
      <c r="C2" s="251" t="s">
        <v>210</v>
      </c>
      <c r="D2" s="251" t="s">
        <v>211</v>
      </c>
      <c r="E2" s="251" t="s">
        <v>212</v>
      </c>
      <c r="F2" s="251" t="s">
        <v>213</v>
      </c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" customHeight="1" x14ac:dyDescent="0.25">
      <c r="A8" s="1"/>
      <c r="B8" s="1"/>
      <c r="C8" s="1"/>
      <c r="D8" s="1"/>
      <c r="E8" s="1"/>
      <c r="F8" s="1"/>
    </row>
    <row r="9" spans="1:6" x14ac:dyDescent="0.25">
      <c r="A9" s="1"/>
      <c r="B9" s="1"/>
      <c r="C9" s="1"/>
      <c r="D9" s="1"/>
      <c r="E9" s="1"/>
      <c r="F9" s="1"/>
    </row>
    <row r="10" spans="1:6" x14ac:dyDescent="0.25">
      <c r="A10" s="1"/>
      <c r="B10" s="1"/>
      <c r="C10" s="1"/>
      <c r="D10" s="1"/>
      <c r="E10" s="1"/>
      <c r="F10" s="1"/>
    </row>
    <row r="11" spans="1:6" x14ac:dyDescent="0.25">
      <c r="A11" s="1"/>
      <c r="B11" s="1"/>
      <c r="C11" s="1"/>
      <c r="D11" s="1"/>
      <c r="E11" s="1"/>
      <c r="F11" s="1"/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s="1"/>
      <c r="B13" s="1"/>
      <c r="C13" s="1"/>
      <c r="D13" s="1"/>
      <c r="E13" s="1"/>
      <c r="F13" s="1"/>
    </row>
    <row r="14" spans="1:6" x14ac:dyDescent="0.25">
      <c r="A14" s="1"/>
      <c r="B14" s="1"/>
      <c r="C14" s="1"/>
      <c r="D14" s="1"/>
      <c r="E14" s="1"/>
      <c r="F14" s="1"/>
    </row>
    <row r="15" spans="1:6" x14ac:dyDescent="0.25">
      <c r="A15" s="1"/>
      <c r="B15" s="1"/>
      <c r="C15" s="1"/>
      <c r="D15" s="1"/>
      <c r="E15" s="1"/>
      <c r="F15" s="1"/>
    </row>
    <row r="16" spans="1:6" x14ac:dyDescent="0.25">
      <c r="A16" s="1"/>
      <c r="B16" s="1"/>
      <c r="C16" s="1"/>
      <c r="D16" s="1"/>
      <c r="E16" s="1"/>
      <c r="F16" s="1"/>
    </row>
    <row r="17" spans="1:6" x14ac:dyDescent="0.25">
      <c r="A17" s="1"/>
      <c r="B17" s="1"/>
      <c r="C17" s="1"/>
      <c r="D17" s="1"/>
      <c r="E17" s="1"/>
      <c r="F17" s="1"/>
    </row>
    <row r="18" spans="1:6" x14ac:dyDescent="0.25">
      <c r="A18" s="1"/>
      <c r="B18" s="1"/>
      <c r="C18" s="1"/>
      <c r="D18" s="1"/>
      <c r="E18" s="1"/>
      <c r="F18" s="1"/>
    </row>
    <row r="19" spans="1:6" x14ac:dyDescent="0.25">
      <c r="A19" s="1"/>
      <c r="B19" s="1"/>
      <c r="C19" s="1"/>
      <c r="D19" s="1"/>
      <c r="E19" s="1"/>
      <c r="F19" s="1"/>
    </row>
    <row r="20" spans="1:6" x14ac:dyDescent="0.25">
      <c r="A20" s="1"/>
      <c r="B20" s="1"/>
      <c r="C20" s="1"/>
      <c r="D20" s="1"/>
      <c r="E20" s="1"/>
      <c r="F20" s="1"/>
    </row>
    <row r="21" spans="1:6" x14ac:dyDescent="0.25">
      <c r="A21" s="1"/>
      <c r="B21" s="1"/>
      <c r="C21" s="1"/>
      <c r="D21" s="1"/>
      <c r="E21" s="1"/>
      <c r="F21" s="1"/>
    </row>
    <row r="22" spans="1:6" x14ac:dyDescent="0.25">
      <c r="A22" s="1"/>
      <c r="B22" s="1"/>
      <c r="C22" s="1"/>
      <c r="D22" s="1"/>
      <c r="E22" s="1"/>
      <c r="F22" s="1"/>
    </row>
    <row r="23" spans="1:6" x14ac:dyDescent="0.25">
      <c r="A23" s="1"/>
      <c r="B23" s="1"/>
      <c r="C23" s="1"/>
      <c r="D23" s="1"/>
      <c r="E23" s="1"/>
      <c r="F23" s="1"/>
    </row>
    <row r="24" spans="1:6" x14ac:dyDescent="0.25">
      <c r="A24" s="1"/>
      <c r="B24" s="1"/>
      <c r="C24" s="1"/>
      <c r="D24" s="1"/>
      <c r="E24" s="1"/>
      <c r="F24" s="1"/>
    </row>
    <row r="25" spans="1:6" x14ac:dyDescent="0.25">
      <c r="A25" s="1"/>
      <c r="B25" s="1"/>
      <c r="C25" s="1"/>
      <c r="D25" s="1"/>
      <c r="E25" s="1"/>
      <c r="F25" s="1"/>
    </row>
  </sheetData>
  <mergeCells count="1">
    <mergeCell ref="A1:F1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31"/>
  <sheetViews>
    <sheetView workbookViewId="0">
      <selection activeCell="F15" sqref="F14:F15"/>
    </sheetView>
  </sheetViews>
  <sheetFormatPr defaultRowHeight="15" x14ac:dyDescent="0.25"/>
  <cols>
    <col min="1" max="1" width="11.85546875" customWidth="1"/>
    <col min="2" max="2" width="23.5703125" bestFit="1" customWidth="1"/>
    <col min="3" max="3" width="23.5703125" customWidth="1"/>
    <col min="4" max="4" width="19.7109375" customWidth="1"/>
    <col min="5" max="5" width="15.7109375" customWidth="1"/>
    <col min="6" max="6" width="19.28515625" customWidth="1"/>
    <col min="7" max="7" width="10.85546875" customWidth="1"/>
    <col min="8" max="8" width="13.7109375" customWidth="1"/>
    <col min="9" max="9" width="15.42578125" customWidth="1"/>
    <col min="10" max="10" width="13.140625" style="98" bestFit="1" customWidth="1"/>
    <col min="11" max="11" width="13.140625" bestFit="1" customWidth="1"/>
  </cols>
  <sheetData>
    <row r="1" spans="1:13" ht="18.75" x14ac:dyDescent="0.3">
      <c r="A1" s="219" t="s">
        <v>168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  <c r="L1" s="21"/>
      <c r="M1" s="21"/>
    </row>
    <row r="2" spans="1:13" ht="30" x14ac:dyDescent="0.25">
      <c r="A2" s="252" t="s">
        <v>151</v>
      </c>
      <c r="B2" s="253" t="s">
        <v>152</v>
      </c>
      <c r="C2" s="253" t="s">
        <v>170</v>
      </c>
      <c r="D2" s="252" t="s">
        <v>157</v>
      </c>
      <c r="E2" s="252" t="s">
        <v>153</v>
      </c>
      <c r="F2" s="253" t="s">
        <v>154</v>
      </c>
      <c r="G2" s="252" t="s">
        <v>155</v>
      </c>
      <c r="H2" s="252" t="s">
        <v>156</v>
      </c>
      <c r="I2" s="252" t="s">
        <v>158</v>
      </c>
      <c r="J2" s="254" t="s">
        <v>159</v>
      </c>
      <c r="K2" s="253" t="s">
        <v>160</v>
      </c>
    </row>
    <row r="3" spans="1:13" x14ac:dyDescent="0.25">
      <c r="A3" s="1" t="s">
        <v>25</v>
      </c>
      <c r="B3" s="1" t="s">
        <v>162</v>
      </c>
      <c r="C3" s="1" t="s">
        <v>172</v>
      </c>
      <c r="D3" s="1" t="s">
        <v>81</v>
      </c>
      <c r="E3" s="1">
        <v>123</v>
      </c>
      <c r="F3" s="1" t="s">
        <v>163</v>
      </c>
      <c r="G3" s="1">
        <v>123456</v>
      </c>
      <c r="H3" s="1"/>
      <c r="I3" s="41">
        <v>1000</v>
      </c>
      <c r="J3" s="97">
        <v>1</v>
      </c>
      <c r="K3" s="41">
        <v>500</v>
      </c>
    </row>
    <row r="4" spans="1:13" x14ac:dyDescent="0.25">
      <c r="A4" s="1"/>
      <c r="B4" s="1" t="s">
        <v>164</v>
      </c>
      <c r="C4" s="1" t="s">
        <v>175</v>
      </c>
      <c r="D4" s="1" t="s">
        <v>79</v>
      </c>
      <c r="E4" s="1">
        <v>321</v>
      </c>
      <c r="F4" s="1" t="s">
        <v>166</v>
      </c>
      <c r="G4" s="1">
        <v>258369</v>
      </c>
      <c r="H4" s="1"/>
      <c r="I4" s="41">
        <v>500</v>
      </c>
      <c r="J4" s="97">
        <v>3</v>
      </c>
      <c r="K4" s="41">
        <f>J4*I4</f>
        <v>1500</v>
      </c>
    </row>
    <row r="5" spans="1:13" x14ac:dyDescent="0.25">
      <c r="A5" s="1"/>
      <c r="B5" s="1" t="s">
        <v>165</v>
      </c>
      <c r="C5" s="1" t="s">
        <v>176</v>
      </c>
      <c r="D5" s="1" t="s">
        <v>161</v>
      </c>
      <c r="E5" s="1">
        <v>2425</v>
      </c>
      <c r="F5" s="1" t="s">
        <v>167</v>
      </c>
      <c r="G5" s="1">
        <v>147852</v>
      </c>
      <c r="H5" s="1"/>
      <c r="I5" s="41">
        <v>5</v>
      </c>
      <c r="J5" s="97">
        <v>8</v>
      </c>
      <c r="K5" s="41">
        <f t="shared" ref="K5:K7" si="0">J5*I5</f>
        <v>40</v>
      </c>
    </row>
    <row r="6" spans="1:13" x14ac:dyDescent="0.25">
      <c r="A6" s="1"/>
      <c r="B6" s="1" t="s">
        <v>173</v>
      </c>
      <c r="C6" s="1" t="s">
        <v>174</v>
      </c>
      <c r="D6" s="1" t="s">
        <v>80</v>
      </c>
      <c r="E6" s="1">
        <v>222</v>
      </c>
      <c r="F6" s="1"/>
      <c r="G6" s="1">
        <v>147963</v>
      </c>
      <c r="H6" s="1"/>
      <c r="I6" s="41">
        <v>1000</v>
      </c>
      <c r="J6" s="97">
        <v>1</v>
      </c>
      <c r="K6" s="41">
        <f t="shared" si="0"/>
        <v>1000</v>
      </c>
    </row>
    <row r="7" spans="1:13" x14ac:dyDescent="0.25">
      <c r="A7" s="1"/>
      <c r="B7" s="1"/>
      <c r="C7" s="1"/>
      <c r="D7" s="1" t="s">
        <v>202</v>
      </c>
      <c r="E7" s="1"/>
      <c r="F7" s="1"/>
      <c r="G7" s="1"/>
      <c r="H7" s="1"/>
      <c r="I7" s="41">
        <v>200</v>
      </c>
      <c r="J7" s="97">
        <v>2</v>
      </c>
      <c r="K7" s="41">
        <f t="shared" si="0"/>
        <v>400</v>
      </c>
    </row>
    <row r="8" spans="1:13" x14ac:dyDescent="0.25">
      <c r="A8" s="1"/>
      <c r="B8" s="1"/>
      <c r="C8" s="1"/>
      <c r="D8" s="1"/>
      <c r="E8" s="1"/>
      <c r="F8" s="1"/>
      <c r="G8" s="1"/>
      <c r="H8" s="1"/>
      <c r="I8" s="1"/>
      <c r="J8" s="97"/>
      <c r="K8" s="1"/>
    </row>
    <row r="9" spans="1:13" x14ac:dyDescent="0.25">
      <c r="A9" s="97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3" x14ac:dyDescent="0.25">
      <c r="A10" s="1"/>
      <c r="B10" s="1"/>
      <c r="C10" s="1"/>
      <c r="D10" s="1"/>
      <c r="E10" s="1"/>
      <c r="F10" s="1"/>
      <c r="G10" s="1"/>
      <c r="H10" s="1"/>
      <c r="I10" s="1"/>
      <c r="J10" s="97"/>
      <c r="K10" s="1"/>
    </row>
    <row r="11" spans="1:13" x14ac:dyDescent="0.25">
      <c r="A11" s="1"/>
      <c r="B11" s="1"/>
      <c r="C11" s="1"/>
      <c r="D11" s="1"/>
      <c r="E11" s="1"/>
      <c r="F11" s="1"/>
      <c r="G11" s="1"/>
      <c r="H11" s="1"/>
      <c r="I11" s="1"/>
      <c r="J11" s="97"/>
      <c r="K11" s="1"/>
    </row>
    <row r="12" spans="1:13" x14ac:dyDescent="0.25">
      <c r="A12" s="1"/>
      <c r="B12" s="1"/>
      <c r="C12" s="1"/>
      <c r="D12" s="1"/>
      <c r="E12" s="1"/>
      <c r="F12" s="1"/>
      <c r="G12" s="1"/>
      <c r="H12" s="1"/>
      <c r="I12" s="1"/>
      <c r="J12" s="97"/>
      <c r="K12" s="1"/>
    </row>
    <row r="13" spans="1:13" x14ac:dyDescent="0.25">
      <c r="A13" s="1"/>
      <c r="B13" s="1"/>
      <c r="C13" s="1"/>
      <c r="D13" s="1"/>
      <c r="E13" s="1"/>
      <c r="F13" s="1"/>
      <c r="G13" s="1"/>
      <c r="H13" s="1"/>
      <c r="I13" s="1"/>
      <c r="J13" s="97"/>
      <c r="K13" s="1"/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97"/>
      <c r="K14" s="1"/>
    </row>
    <row r="15" spans="1:13" x14ac:dyDescent="0.25">
      <c r="A15" s="1"/>
      <c r="B15" s="1"/>
      <c r="C15" s="1"/>
      <c r="D15" s="1"/>
      <c r="E15" s="1"/>
      <c r="F15" s="1"/>
      <c r="G15" s="1"/>
      <c r="H15" s="1"/>
      <c r="I15" s="1"/>
      <c r="J15" s="97"/>
      <c r="K15" s="1"/>
    </row>
    <row r="16" spans="1:13" x14ac:dyDescent="0.25">
      <c r="A16" s="1"/>
      <c r="B16" s="1"/>
      <c r="C16" s="1"/>
      <c r="D16" s="1"/>
      <c r="E16" s="1"/>
      <c r="F16" s="1"/>
      <c r="G16" s="1"/>
      <c r="H16" s="1"/>
      <c r="I16" s="1"/>
      <c r="J16" s="97"/>
      <c r="K16" s="1"/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97"/>
      <c r="K17" s="1"/>
    </row>
    <row r="18" spans="1:11" x14ac:dyDescent="0.25">
      <c r="A18" s="1"/>
      <c r="B18" s="1"/>
      <c r="C18" s="1"/>
      <c r="D18" s="1"/>
      <c r="E18" s="1"/>
      <c r="F18" s="1"/>
      <c r="G18" s="1"/>
      <c r="H18" s="1"/>
      <c r="I18" s="1"/>
      <c r="J18" s="97"/>
      <c r="K18" s="1"/>
    </row>
    <row r="19" spans="1:11" x14ac:dyDescent="0.25">
      <c r="A19" s="1"/>
      <c r="B19" s="1"/>
      <c r="C19" s="1"/>
      <c r="D19" s="1"/>
      <c r="E19" s="1"/>
      <c r="F19" s="1"/>
      <c r="G19" s="1"/>
      <c r="H19" s="1"/>
      <c r="I19" s="1"/>
      <c r="J19" s="97"/>
      <c r="K19" s="1"/>
    </row>
    <row r="20" spans="1:11" x14ac:dyDescent="0.25">
      <c r="A20" s="1"/>
      <c r="B20" s="1"/>
      <c r="C20" s="1"/>
      <c r="D20" s="1"/>
      <c r="E20" s="1"/>
      <c r="F20" s="1"/>
      <c r="G20" s="1"/>
      <c r="H20" s="1"/>
      <c r="I20" s="1"/>
      <c r="J20" s="97"/>
      <c r="K20" s="1"/>
    </row>
    <row r="21" spans="1:11" x14ac:dyDescent="0.25">
      <c r="A21" s="1"/>
      <c r="B21" s="1"/>
      <c r="C21" s="1"/>
      <c r="D21" s="1"/>
      <c r="E21" s="1"/>
      <c r="F21" s="1"/>
      <c r="G21" s="1"/>
      <c r="H21" s="1"/>
      <c r="I21" s="1"/>
      <c r="J21" s="97"/>
      <c r="K21" s="1"/>
    </row>
    <row r="22" spans="1:11" x14ac:dyDescent="0.25">
      <c r="A22" s="1"/>
      <c r="B22" s="1"/>
      <c r="C22" s="1"/>
      <c r="D22" s="1"/>
      <c r="E22" s="1"/>
      <c r="F22" s="1"/>
      <c r="G22" s="1"/>
      <c r="H22" s="1"/>
      <c r="I22" s="1"/>
      <c r="J22" s="97"/>
      <c r="K22" s="1"/>
    </row>
    <row r="23" spans="1:11" x14ac:dyDescent="0.25">
      <c r="A23" s="1"/>
      <c r="B23" s="1"/>
      <c r="C23" s="1"/>
      <c r="D23" s="1"/>
      <c r="E23" s="1"/>
      <c r="F23" s="1"/>
      <c r="G23" s="1"/>
      <c r="H23" s="1"/>
      <c r="I23" s="1"/>
      <c r="J23" s="97"/>
      <c r="K23" s="1"/>
    </row>
    <row r="24" spans="1:11" x14ac:dyDescent="0.25">
      <c r="A24" s="1"/>
      <c r="B24" s="1"/>
      <c r="C24" s="1"/>
      <c r="D24" s="1"/>
      <c r="E24" s="1"/>
      <c r="F24" s="1"/>
      <c r="G24" s="1"/>
      <c r="H24" s="1"/>
      <c r="I24" s="1"/>
      <c r="J24" s="97"/>
      <c r="K24" s="1"/>
    </row>
    <row r="25" spans="1:11" x14ac:dyDescent="0.25">
      <c r="A25" s="1"/>
      <c r="B25" s="1"/>
      <c r="C25" s="1"/>
      <c r="D25" s="1"/>
      <c r="E25" s="1"/>
      <c r="F25" s="1"/>
      <c r="G25" s="1"/>
      <c r="H25" s="1"/>
      <c r="I25" s="1"/>
      <c r="J25" s="97"/>
      <c r="K25" s="1"/>
    </row>
    <row r="26" spans="1:11" x14ac:dyDescent="0.25">
      <c r="A26" s="1"/>
      <c r="B26" s="1"/>
      <c r="C26" s="1"/>
      <c r="D26" s="1"/>
      <c r="E26" s="1"/>
      <c r="F26" s="1"/>
      <c r="G26" s="1"/>
      <c r="H26" s="1"/>
      <c r="I26" s="1"/>
      <c r="J26" s="97"/>
      <c r="K26" s="1"/>
    </row>
    <row r="27" spans="1:11" x14ac:dyDescent="0.25">
      <c r="A27" s="1"/>
      <c r="B27" s="1"/>
      <c r="C27" s="1"/>
      <c r="D27" s="1"/>
      <c r="E27" s="1"/>
      <c r="F27" s="1"/>
      <c r="G27" s="1"/>
      <c r="H27" s="1"/>
      <c r="I27" s="1"/>
      <c r="J27" s="97"/>
      <c r="K27" s="1"/>
    </row>
    <row r="28" spans="1:11" x14ac:dyDescent="0.25">
      <c r="A28" s="1"/>
      <c r="B28" s="1"/>
      <c r="C28" s="1"/>
      <c r="D28" s="1"/>
      <c r="E28" s="1"/>
      <c r="F28" s="1"/>
      <c r="G28" s="1"/>
      <c r="H28" s="1"/>
      <c r="I28" s="1"/>
      <c r="J28" s="97"/>
      <c r="K28" s="1"/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97"/>
      <c r="K29" s="1"/>
    </row>
    <row r="30" spans="1:11" x14ac:dyDescent="0.25">
      <c r="A30" s="1"/>
      <c r="B30" s="1"/>
      <c r="C30" s="1"/>
      <c r="D30" s="1"/>
      <c r="E30" s="1"/>
      <c r="F30" s="1"/>
      <c r="G30" s="1"/>
      <c r="H30" s="1"/>
      <c r="I30" s="1"/>
      <c r="J30" s="97"/>
      <c r="K30" s="1"/>
    </row>
    <row r="31" spans="1:11" x14ac:dyDescent="0.25">
      <c r="A31" s="1"/>
      <c r="B31" s="1"/>
      <c r="C31" s="1"/>
      <c r="D31" s="1"/>
      <c r="E31" s="1"/>
      <c r="F31" s="1"/>
      <c r="G31" s="1"/>
      <c r="H31" s="1"/>
      <c r="I31" s="1"/>
      <c r="J31" s="97"/>
      <c r="K31" s="1"/>
    </row>
  </sheetData>
  <autoFilter ref="A2:K2"/>
  <mergeCells count="1">
    <mergeCell ref="A1:K1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horizont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3"/>
  <sheetViews>
    <sheetView workbookViewId="0">
      <selection activeCell="F20" sqref="F20"/>
    </sheetView>
  </sheetViews>
  <sheetFormatPr defaultRowHeight="15" x14ac:dyDescent="0.25"/>
  <cols>
    <col min="1" max="1" width="18.7109375" bestFit="1" customWidth="1"/>
    <col min="2" max="2" width="16.5703125" customWidth="1"/>
    <col min="3" max="3" width="25.140625" bestFit="1" customWidth="1"/>
    <col min="4" max="4" width="18.5703125" bestFit="1" customWidth="1"/>
    <col min="5" max="5" width="17.28515625" bestFit="1" customWidth="1"/>
    <col min="6" max="7" width="15.140625" bestFit="1" customWidth="1"/>
    <col min="8" max="9" width="16.42578125" bestFit="1" customWidth="1"/>
    <col min="10" max="10" width="15.42578125" customWidth="1"/>
    <col min="11" max="11" width="10.7109375" bestFit="1" customWidth="1"/>
  </cols>
  <sheetData>
    <row r="1" spans="1:11" ht="18.75" x14ac:dyDescent="0.3">
      <c r="A1" s="219" t="s">
        <v>26</v>
      </c>
      <c r="B1" s="219"/>
      <c r="C1" s="219"/>
      <c r="D1" s="219"/>
      <c r="E1" s="219"/>
      <c r="F1" s="219"/>
      <c r="G1" s="219"/>
      <c r="H1" s="219"/>
      <c r="I1" s="219"/>
      <c r="J1" s="219"/>
      <c r="K1" s="219"/>
    </row>
    <row r="2" spans="1:11" ht="30" x14ac:dyDescent="0.25">
      <c r="A2" s="252" t="s">
        <v>151</v>
      </c>
      <c r="B2" s="252" t="s">
        <v>152</v>
      </c>
      <c r="C2" s="252" t="s">
        <v>169</v>
      </c>
      <c r="D2" s="252" t="s">
        <v>157</v>
      </c>
      <c r="E2" s="252" t="s">
        <v>153</v>
      </c>
      <c r="F2" s="252" t="s">
        <v>154</v>
      </c>
      <c r="G2" s="252" t="s">
        <v>155</v>
      </c>
      <c r="H2" s="252" t="s">
        <v>156</v>
      </c>
      <c r="I2" s="252" t="s">
        <v>158</v>
      </c>
      <c r="J2" s="252" t="s">
        <v>159</v>
      </c>
      <c r="K2" s="252" t="s">
        <v>201</v>
      </c>
    </row>
    <row r="3" spans="1:11" x14ac:dyDescent="0.25">
      <c r="A3" s="16">
        <v>123</v>
      </c>
      <c r="B3" s="16" t="s">
        <v>171</v>
      </c>
      <c r="C3" s="16"/>
      <c r="D3" s="1" t="s">
        <v>79</v>
      </c>
      <c r="E3" s="16"/>
      <c r="F3" s="16"/>
      <c r="G3" s="16"/>
      <c r="H3" s="16"/>
      <c r="I3" s="100"/>
      <c r="J3" s="16"/>
      <c r="K3" s="41">
        <v>5</v>
      </c>
    </row>
    <row r="4" spans="1:11" x14ac:dyDescent="0.25">
      <c r="A4" s="16">
        <v>1234</v>
      </c>
      <c r="B4" s="16"/>
      <c r="C4" s="1"/>
      <c r="D4" s="1" t="s">
        <v>80</v>
      </c>
      <c r="E4" s="1"/>
      <c r="F4" s="1"/>
      <c r="G4" s="1"/>
      <c r="H4" s="1"/>
      <c r="I4" s="1"/>
      <c r="J4" s="1"/>
      <c r="K4" s="41">
        <v>67</v>
      </c>
    </row>
    <row r="5" spans="1:11" x14ac:dyDescent="0.25">
      <c r="A5" s="16">
        <v>12345</v>
      </c>
      <c r="B5" s="99"/>
      <c r="C5" s="1"/>
      <c r="D5" s="1" t="s">
        <v>81</v>
      </c>
      <c r="E5" s="1"/>
      <c r="F5" s="1"/>
      <c r="G5" s="1"/>
      <c r="H5" s="1"/>
      <c r="I5" s="1"/>
      <c r="J5" s="1"/>
      <c r="K5" s="41">
        <v>200</v>
      </c>
    </row>
    <row r="6" spans="1:11" x14ac:dyDescent="0.25">
      <c r="A6" s="99"/>
      <c r="B6" s="99"/>
      <c r="C6" s="1"/>
      <c r="D6" s="1"/>
      <c r="E6" s="1"/>
      <c r="F6" s="1"/>
      <c r="G6" s="1"/>
      <c r="H6" s="1"/>
      <c r="I6" s="1"/>
      <c r="J6" s="1"/>
      <c r="K6" s="41"/>
    </row>
    <row r="7" spans="1:11" x14ac:dyDescent="0.25">
      <c r="A7" s="99"/>
      <c r="B7" s="99"/>
      <c r="C7" s="1"/>
      <c r="D7" s="1"/>
      <c r="E7" s="1"/>
      <c r="F7" s="1"/>
      <c r="G7" s="1"/>
      <c r="H7" s="1"/>
      <c r="I7" s="1"/>
      <c r="J7" s="1"/>
      <c r="K7" s="1"/>
    </row>
    <row r="8" spans="1:11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</row>
    <row r="10" spans="1:1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</sheetData>
  <mergeCells count="1">
    <mergeCell ref="A1:K1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6"/>
  <sheetViews>
    <sheetView workbookViewId="0">
      <selection activeCell="B2" sqref="B2"/>
    </sheetView>
  </sheetViews>
  <sheetFormatPr defaultRowHeight="15" x14ac:dyDescent="0.25"/>
  <cols>
    <col min="1" max="1" width="10.140625" bestFit="1" customWidth="1"/>
    <col min="2" max="2" width="13.42578125" customWidth="1"/>
    <col min="3" max="4" width="15.5703125" bestFit="1" customWidth="1"/>
    <col min="5" max="5" width="11.7109375" bestFit="1" customWidth="1"/>
    <col min="7" max="7" width="9.85546875" bestFit="1" customWidth="1"/>
    <col min="8" max="8" width="12.42578125" customWidth="1"/>
  </cols>
  <sheetData>
    <row r="1" spans="1:12" ht="15" customHeight="1" x14ac:dyDescent="0.25">
      <c r="A1" s="220" t="s">
        <v>27</v>
      </c>
      <c r="B1" s="220"/>
      <c r="C1" s="220"/>
      <c r="E1" s="221" t="s">
        <v>31</v>
      </c>
      <c r="F1" s="221"/>
      <c r="G1" s="221"/>
      <c r="H1" s="221"/>
      <c r="I1" s="221"/>
      <c r="J1" s="221"/>
      <c r="K1" s="221"/>
      <c r="L1" s="221"/>
    </row>
    <row r="2" spans="1:12" ht="15" customHeight="1" x14ac:dyDescent="0.25">
      <c r="A2" s="15" t="s">
        <v>4</v>
      </c>
      <c r="B2" s="16" t="s">
        <v>17</v>
      </c>
      <c r="C2" s="5" t="s">
        <v>18</v>
      </c>
      <c r="E2" s="221"/>
      <c r="F2" s="221"/>
      <c r="G2" s="221"/>
      <c r="H2" s="221"/>
      <c r="I2" s="221"/>
      <c r="J2" s="221"/>
      <c r="K2" s="221"/>
      <c r="L2" s="221"/>
    </row>
    <row r="3" spans="1:12" x14ac:dyDescent="0.25">
      <c r="A3" s="4" t="s">
        <v>5</v>
      </c>
      <c r="B3" s="17">
        <v>500</v>
      </c>
      <c r="C3" s="94">
        <v>1</v>
      </c>
      <c r="E3" s="221"/>
      <c r="F3" s="221"/>
      <c r="G3" s="221"/>
      <c r="H3" s="221"/>
      <c r="I3" s="221"/>
      <c r="J3" s="221"/>
      <c r="K3" s="221"/>
      <c r="L3" s="221"/>
    </row>
    <row r="4" spans="1:12" x14ac:dyDescent="0.25">
      <c r="A4" s="4" t="s">
        <v>6</v>
      </c>
      <c r="B4" s="17">
        <v>237</v>
      </c>
      <c r="C4" s="94">
        <v>132</v>
      </c>
    </row>
    <row r="5" spans="1:12" x14ac:dyDescent="0.25">
      <c r="A5" s="4" t="s">
        <v>7</v>
      </c>
      <c r="B5" s="17">
        <v>351</v>
      </c>
      <c r="C5" s="94">
        <v>175</v>
      </c>
    </row>
    <row r="6" spans="1:12" x14ac:dyDescent="0.25">
      <c r="A6" s="101" t="s">
        <v>48</v>
      </c>
      <c r="B6" s="102">
        <v>83</v>
      </c>
      <c r="C6" s="103">
        <v>73</v>
      </c>
    </row>
    <row r="7" spans="1:12" x14ac:dyDescent="0.25">
      <c r="A7" s="101" t="s">
        <v>145</v>
      </c>
      <c r="B7" s="102">
        <v>100</v>
      </c>
      <c r="C7" s="103"/>
    </row>
    <row r="8" spans="1:12" x14ac:dyDescent="0.25">
      <c r="A8" s="101" t="s">
        <v>147</v>
      </c>
      <c r="B8" s="102">
        <v>52</v>
      </c>
      <c r="C8" s="103"/>
    </row>
    <row r="9" spans="1:12" x14ac:dyDescent="0.25">
      <c r="A9" s="101" t="s">
        <v>177</v>
      </c>
      <c r="B9" s="94">
        <v>85</v>
      </c>
      <c r="C9" s="94"/>
    </row>
    <row r="10" spans="1:12" x14ac:dyDescent="0.25">
      <c r="A10" s="101" t="s">
        <v>178</v>
      </c>
      <c r="B10" s="94">
        <v>100</v>
      </c>
      <c r="C10" s="94">
        <v>50</v>
      </c>
    </row>
    <row r="11" spans="1:12" x14ac:dyDescent="0.25">
      <c r="A11" s="101" t="s">
        <v>179</v>
      </c>
      <c r="B11" s="1"/>
      <c r="C11" s="1"/>
    </row>
    <row r="12" spans="1:12" x14ac:dyDescent="0.25">
      <c r="A12" s="101" t="s">
        <v>180</v>
      </c>
      <c r="B12" s="1"/>
      <c r="C12" s="1"/>
    </row>
    <row r="13" spans="1:12" x14ac:dyDescent="0.25">
      <c r="A13" s="101" t="s">
        <v>181</v>
      </c>
      <c r="B13" s="1"/>
      <c r="C13" s="1"/>
    </row>
    <row r="14" spans="1:12" x14ac:dyDescent="0.25">
      <c r="A14" s="101" t="s">
        <v>182</v>
      </c>
      <c r="B14" s="1"/>
      <c r="C14" s="1"/>
    </row>
    <row r="26" ht="31.5" customHeight="1" x14ac:dyDescent="0.25"/>
  </sheetData>
  <mergeCells count="2">
    <mergeCell ref="A1:C1"/>
    <mergeCell ref="E1:L3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20"/>
  <sheetViews>
    <sheetView workbookViewId="0">
      <selection activeCell="G3" sqref="G3"/>
    </sheetView>
  </sheetViews>
  <sheetFormatPr defaultRowHeight="15" x14ac:dyDescent="0.25"/>
  <cols>
    <col min="1" max="1" width="7" customWidth="1"/>
    <col min="2" max="2" width="10" bestFit="1" customWidth="1"/>
    <col min="3" max="3" width="11.42578125" bestFit="1" customWidth="1"/>
    <col min="4" max="4" width="12.140625" bestFit="1" customWidth="1"/>
    <col min="5" max="5" width="11.7109375" bestFit="1" customWidth="1"/>
    <col min="6" max="6" width="8.85546875" bestFit="1" customWidth="1"/>
    <col min="7" max="7" width="9.85546875" bestFit="1" customWidth="1"/>
  </cols>
  <sheetData>
    <row r="1" spans="1:7" ht="15.75" x14ac:dyDescent="0.25">
      <c r="A1" s="220" t="s">
        <v>28</v>
      </c>
      <c r="B1" s="220"/>
      <c r="C1" s="220"/>
      <c r="D1" s="220"/>
      <c r="E1" s="220"/>
      <c r="F1" s="220"/>
      <c r="G1" s="220"/>
    </row>
    <row r="2" spans="1:7" x14ac:dyDescent="0.25">
      <c r="A2" s="15" t="s">
        <v>4</v>
      </c>
      <c r="B2" s="14" t="s">
        <v>13</v>
      </c>
      <c r="C2" s="5" t="s">
        <v>14</v>
      </c>
      <c r="D2" s="5" t="s">
        <v>148</v>
      </c>
      <c r="E2" s="5" t="s">
        <v>146</v>
      </c>
      <c r="F2" s="5" t="s">
        <v>15</v>
      </c>
      <c r="G2" s="5" t="s">
        <v>16</v>
      </c>
    </row>
    <row r="3" spans="1:7" x14ac:dyDescent="0.25">
      <c r="A3" s="4" t="s">
        <v>144</v>
      </c>
      <c r="B3" s="2">
        <v>100</v>
      </c>
      <c r="C3" s="2">
        <v>42</v>
      </c>
      <c r="D3" s="2">
        <v>3</v>
      </c>
      <c r="E3" s="2">
        <v>0</v>
      </c>
      <c r="F3" s="2">
        <v>22</v>
      </c>
      <c r="G3" s="2">
        <v>8</v>
      </c>
    </row>
    <row r="20" spans="1:4" ht="72" customHeight="1" x14ac:dyDescent="0.25">
      <c r="A20" s="222" t="s">
        <v>37</v>
      </c>
      <c r="B20" s="222"/>
      <c r="C20" s="222"/>
      <c r="D20" s="222"/>
    </row>
  </sheetData>
  <mergeCells count="2">
    <mergeCell ref="A1:G1"/>
    <mergeCell ref="A20:D20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12"/>
  <sheetViews>
    <sheetView workbookViewId="0">
      <selection activeCell="M21" sqref="M21"/>
    </sheetView>
  </sheetViews>
  <sheetFormatPr defaultRowHeight="15" x14ac:dyDescent="0.25"/>
  <cols>
    <col min="1" max="1" width="23.85546875" style="3" customWidth="1"/>
    <col min="2" max="2" width="13.5703125" style="3" customWidth="1"/>
    <col min="3" max="16384" width="9.140625" style="3"/>
  </cols>
  <sheetData>
    <row r="1" spans="1:2" ht="15.75" x14ac:dyDescent="0.25">
      <c r="A1" s="255" t="s">
        <v>29</v>
      </c>
      <c r="B1" s="255"/>
    </row>
    <row r="2" spans="1:2" x14ac:dyDescent="0.25">
      <c r="A2" s="125" t="s">
        <v>2</v>
      </c>
      <c r="B2" s="125" t="s">
        <v>12</v>
      </c>
    </row>
    <row r="3" spans="1:2" x14ac:dyDescent="0.25">
      <c r="A3" s="3" t="s">
        <v>23</v>
      </c>
      <c r="B3" s="3">
        <v>10</v>
      </c>
    </row>
    <row r="4" spans="1:2" x14ac:dyDescent="0.25">
      <c r="A4" s="3" t="s">
        <v>20</v>
      </c>
      <c r="B4" s="3">
        <v>200</v>
      </c>
    </row>
    <row r="5" spans="1:2" x14ac:dyDescent="0.25">
      <c r="A5" s="3" t="s">
        <v>21</v>
      </c>
      <c r="B5" s="3">
        <v>15</v>
      </c>
    </row>
    <row r="6" spans="1:2" x14ac:dyDescent="0.25">
      <c r="A6" s="3" t="s">
        <v>24</v>
      </c>
      <c r="B6" s="3">
        <v>15</v>
      </c>
    </row>
    <row r="7" spans="1:2" x14ac:dyDescent="0.25">
      <c r="A7" s="3" t="s">
        <v>22</v>
      </c>
      <c r="B7" s="3">
        <v>400</v>
      </c>
    </row>
    <row r="9" spans="1:2" x14ac:dyDescent="0.25">
      <c r="A9" s="126"/>
    </row>
    <row r="10" spans="1:2" x14ac:dyDescent="0.25">
      <c r="A10" s="223" t="s">
        <v>203</v>
      </c>
      <c r="B10" s="223"/>
    </row>
    <row r="11" spans="1:2" x14ac:dyDescent="0.25">
      <c r="A11" s="223"/>
      <c r="B11" s="223"/>
    </row>
    <row r="12" spans="1:2" x14ac:dyDescent="0.25">
      <c r="A12" s="223"/>
      <c r="B12" s="223"/>
    </row>
  </sheetData>
  <mergeCells count="2">
    <mergeCell ref="A1:B1"/>
    <mergeCell ref="A10:B12"/>
  </mergeCells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</sheetPr>
  <dimension ref="A1:L14"/>
  <sheetViews>
    <sheetView topLeftCell="C1" workbookViewId="0">
      <selection activeCell="J17" sqref="J17"/>
    </sheetView>
  </sheetViews>
  <sheetFormatPr defaultRowHeight="15" x14ac:dyDescent="0.25"/>
  <cols>
    <col min="1" max="1" width="6.140625" style="23" bestFit="1" customWidth="1"/>
    <col min="2" max="2" width="20.7109375" customWidth="1"/>
    <col min="3" max="3" width="18.85546875" customWidth="1"/>
    <col min="4" max="4" width="15.28515625" customWidth="1"/>
    <col min="5" max="5" width="17.7109375" customWidth="1"/>
    <col min="6" max="6" width="21.7109375" customWidth="1"/>
    <col min="9" max="9" width="19" customWidth="1"/>
  </cols>
  <sheetData>
    <row r="1" spans="1:12" ht="30" x14ac:dyDescent="0.25">
      <c r="A1" s="120" t="s">
        <v>19</v>
      </c>
      <c r="B1" s="121" t="s">
        <v>36</v>
      </c>
      <c r="C1" s="121" t="s">
        <v>183</v>
      </c>
      <c r="D1" s="122" t="s">
        <v>204</v>
      </c>
      <c r="E1" s="122" t="s">
        <v>205</v>
      </c>
      <c r="F1" s="122" t="s">
        <v>207</v>
      </c>
      <c r="G1" s="122" t="s">
        <v>46</v>
      </c>
      <c r="I1" s="34" t="s">
        <v>71</v>
      </c>
      <c r="J1" s="34" t="s">
        <v>68</v>
      </c>
      <c r="K1" s="34" t="s">
        <v>69</v>
      </c>
      <c r="L1" s="34" t="s">
        <v>70</v>
      </c>
    </row>
    <row r="2" spans="1:12" x14ac:dyDescent="0.25">
      <c r="A2" s="24">
        <v>123</v>
      </c>
      <c r="B2" s="22" t="s">
        <v>185</v>
      </c>
      <c r="C2" s="22" t="s">
        <v>184</v>
      </c>
      <c r="D2" s="18" t="s">
        <v>184</v>
      </c>
      <c r="E2" s="18" t="s">
        <v>206</v>
      </c>
      <c r="F2" s="18" t="s">
        <v>171</v>
      </c>
      <c r="G2" s="1"/>
      <c r="I2" s="1" t="s">
        <v>73</v>
      </c>
      <c r="J2" s="1">
        <v>100</v>
      </c>
      <c r="K2" s="1">
        <v>50</v>
      </c>
      <c r="L2" s="1">
        <v>10</v>
      </c>
    </row>
    <row r="3" spans="1:12" x14ac:dyDescent="0.25">
      <c r="A3" s="24"/>
      <c r="B3" s="22"/>
      <c r="C3" s="22"/>
      <c r="D3" s="18"/>
      <c r="E3" s="18"/>
      <c r="F3" s="18"/>
      <c r="G3" s="1"/>
      <c r="I3" s="1" t="s">
        <v>72</v>
      </c>
      <c r="J3" s="1">
        <v>15</v>
      </c>
      <c r="K3" s="1">
        <v>40</v>
      </c>
      <c r="L3" s="1">
        <v>20</v>
      </c>
    </row>
    <row r="4" spans="1:12" x14ac:dyDescent="0.25">
      <c r="A4" s="24"/>
      <c r="B4" s="22"/>
      <c r="C4" s="22"/>
      <c r="D4" s="18"/>
      <c r="E4" s="18"/>
      <c r="F4" s="18"/>
      <c r="G4" s="1"/>
    </row>
    <row r="5" spans="1:12" x14ac:dyDescent="0.25">
      <c r="A5" s="24"/>
      <c r="B5" s="22"/>
      <c r="C5" s="22"/>
      <c r="D5" s="18"/>
      <c r="E5" s="18"/>
      <c r="F5" s="18"/>
      <c r="G5" s="1"/>
    </row>
    <row r="6" spans="1:12" x14ac:dyDescent="0.25">
      <c r="A6" s="24"/>
      <c r="B6" s="22"/>
      <c r="C6" s="22"/>
      <c r="D6" s="18"/>
      <c r="E6" s="18"/>
      <c r="F6" s="18"/>
      <c r="G6" s="1"/>
    </row>
    <row r="7" spans="1:12" x14ac:dyDescent="0.25">
      <c r="A7" s="24"/>
      <c r="B7" s="22"/>
      <c r="C7" s="22"/>
      <c r="D7" s="19"/>
      <c r="E7" s="19"/>
      <c r="F7" s="18"/>
      <c r="G7" s="1"/>
    </row>
    <row r="8" spans="1:12" x14ac:dyDescent="0.25">
      <c r="A8" s="24"/>
      <c r="B8" s="22"/>
      <c r="C8" s="22"/>
      <c r="D8" s="19"/>
      <c r="E8" s="18"/>
      <c r="F8" s="19"/>
      <c r="G8" s="1"/>
    </row>
    <row r="9" spans="1:12" x14ac:dyDescent="0.25">
      <c r="A9" s="24"/>
      <c r="B9" s="22"/>
      <c r="C9" s="22"/>
      <c r="D9" s="19"/>
      <c r="E9" s="19"/>
      <c r="F9" s="18"/>
      <c r="G9" s="1"/>
    </row>
    <row r="10" spans="1:12" x14ac:dyDescent="0.25">
      <c r="A10" s="24"/>
      <c r="B10" s="22"/>
      <c r="C10" s="22"/>
      <c r="D10" s="18"/>
      <c r="E10" s="18"/>
      <c r="F10" s="20"/>
      <c r="G10" s="1"/>
    </row>
    <row r="11" spans="1:12" x14ac:dyDescent="0.25">
      <c r="A11" s="24"/>
      <c r="B11" s="22"/>
      <c r="C11" s="22"/>
      <c r="D11" s="18"/>
      <c r="E11" s="19"/>
      <c r="F11" s="18"/>
      <c r="G11" s="1"/>
    </row>
    <row r="12" spans="1:12" x14ac:dyDescent="0.25">
      <c r="A12" s="24"/>
      <c r="B12" s="22"/>
      <c r="C12" s="22"/>
      <c r="D12" s="18"/>
      <c r="E12" s="19"/>
      <c r="F12" s="18"/>
      <c r="G12" s="1"/>
    </row>
    <row r="13" spans="1:12" x14ac:dyDescent="0.25">
      <c r="A13" s="24"/>
      <c r="B13" s="22"/>
      <c r="C13" s="22"/>
      <c r="D13" s="18"/>
      <c r="E13" s="18"/>
      <c r="F13" s="18"/>
      <c r="G13" s="1"/>
    </row>
    <row r="14" spans="1:12" x14ac:dyDescent="0.25">
      <c r="A14" s="104"/>
      <c r="B14" s="105"/>
      <c r="C14" s="105"/>
      <c r="D14" s="1"/>
      <c r="E14" s="1"/>
      <c r="F14" s="1"/>
      <c r="G14" s="1"/>
    </row>
  </sheetData>
  <phoneticPr fontId="0" type="noConversion"/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499984740745262"/>
  </sheetPr>
  <dimension ref="A1:B11"/>
  <sheetViews>
    <sheetView workbookViewId="0">
      <selection activeCell="M17" sqref="M17"/>
    </sheetView>
  </sheetViews>
  <sheetFormatPr defaultRowHeight="15" x14ac:dyDescent="0.25"/>
  <cols>
    <col min="1" max="1" width="21.140625" customWidth="1"/>
    <col min="2" max="2" width="63.42578125" style="84" bestFit="1" customWidth="1"/>
  </cols>
  <sheetData>
    <row r="1" spans="1:2" x14ac:dyDescent="0.25">
      <c r="A1" s="123" t="s">
        <v>83</v>
      </c>
      <c r="B1" s="124" t="s">
        <v>186</v>
      </c>
    </row>
    <row r="2" spans="1:2" x14ac:dyDescent="0.25">
      <c r="A2" s="1" t="s">
        <v>105</v>
      </c>
      <c r="B2" s="83">
        <v>1</v>
      </c>
    </row>
    <row r="3" spans="1:2" x14ac:dyDescent="0.25">
      <c r="A3" s="1" t="s">
        <v>112</v>
      </c>
      <c r="B3" s="83">
        <v>200</v>
      </c>
    </row>
    <row r="4" spans="1:2" x14ac:dyDescent="0.25">
      <c r="A4" s="1" t="s">
        <v>108</v>
      </c>
      <c r="B4" s="83">
        <v>10</v>
      </c>
    </row>
    <row r="5" spans="1:2" x14ac:dyDescent="0.25">
      <c r="A5" s="1" t="s">
        <v>109</v>
      </c>
      <c r="B5" s="83">
        <v>100</v>
      </c>
    </row>
    <row r="6" spans="1:2" x14ac:dyDescent="0.25">
      <c r="A6" s="1" t="s">
        <v>107</v>
      </c>
      <c r="B6" s="83">
        <v>1</v>
      </c>
    </row>
    <row r="7" spans="1:2" x14ac:dyDescent="0.25">
      <c r="A7" s="1" t="s">
        <v>110</v>
      </c>
      <c r="B7" s="83">
        <v>23</v>
      </c>
    </row>
    <row r="8" spans="1:2" x14ac:dyDescent="0.25">
      <c r="A8" s="1" t="s">
        <v>111</v>
      </c>
      <c r="B8" s="83">
        <v>49</v>
      </c>
    </row>
    <row r="9" spans="1:2" x14ac:dyDescent="0.25">
      <c r="A9" s="1" t="s">
        <v>113</v>
      </c>
      <c r="B9" s="83">
        <v>12</v>
      </c>
    </row>
    <row r="10" spans="1:2" x14ac:dyDescent="0.25">
      <c r="A10" s="1" t="s">
        <v>114</v>
      </c>
      <c r="B10" s="83">
        <v>3</v>
      </c>
    </row>
    <row r="11" spans="1:2" x14ac:dyDescent="0.25">
      <c r="A11" s="1" t="s">
        <v>106</v>
      </c>
      <c r="B11" s="83">
        <v>11</v>
      </c>
    </row>
  </sheetData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F13"/>
  <sheetViews>
    <sheetView workbookViewId="0">
      <selection activeCell="B3" sqref="B3"/>
    </sheetView>
  </sheetViews>
  <sheetFormatPr defaultRowHeight="15" x14ac:dyDescent="0.25"/>
  <cols>
    <col min="1" max="2" width="19.140625" customWidth="1"/>
    <col min="3" max="3" width="11.85546875" customWidth="1"/>
    <col min="4" max="7" width="9.140625" customWidth="1"/>
    <col min="8" max="8" width="28.5703125" customWidth="1"/>
    <col min="9" max="9" width="30.5703125" customWidth="1"/>
    <col min="10" max="10" width="34.5703125" customWidth="1"/>
  </cols>
  <sheetData>
    <row r="1" spans="1:6" x14ac:dyDescent="0.25">
      <c r="A1" s="258" t="s">
        <v>115</v>
      </c>
      <c r="B1" s="258" t="s">
        <v>214</v>
      </c>
      <c r="C1" s="258" t="s">
        <v>215</v>
      </c>
      <c r="D1" s="257"/>
      <c r="E1" s="257"/>
      <c r="F1" s="257"/>
    </row>
    <row r="2" spans="1:6" ht="35.25" customHeight="1" x14ac:dyDescent="0.25">
      <c r="A2" s="85" t="s">
        <v>216</v>
      </c>
      <c r="B2" s="85">
        <v>200</v>
      </c>
      <c r="C2" s="108">
        <v>100</v>
      </c>
      <c r="D2" s="257"/>
      <c r="E2" s="257"/>
      <c r="F2" s="257"/>
    </row>
    <row r="3" spans="1:6" x14ac:dyDescent="0.25">
      <c r="A3" s="85" t="s">
        <v>175</v>
      </c>
      <c r="B3" s="85">
        <v>120</v>
      </c>
      <c r="C3" s="108">
        <v>100</v>
      </c>
    </row>
    <row r="4" spans="1:6" x14ac:dyDescent="0.25">
      <c r="A4" s="85" t="s">
        <v>217</v>
      </c>
      <c r="B4" s="85">
        <v>50</v>
      </c>
      <c r="C4" s="108">
        <v>30</v>
      </c>
    </row>
    <row r="13" spans="1:6" ht="90" x14ac:dyDescent="0.25">
      <c r="A13" s="256" t="s">
        <v>124</v>
      </c>
      <c r="B13" s="257"/>
    </row>
  </sheetData>
  <pageMargins left="0.511811024" right="0.511811024" top="0.78740157499999996" bottom="0.78740157499999996" header="0.31496062000000002" footer="0.31496062000000002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19</vt:i4>
      </vt:variant>
    </vt:vector>
  </HeadingPairs>
  <TitlesOfParts>
    <vt:vector size="19" baseType="lpstr">
      <vt:lpstr>FOLHA DE ROSTO</vt:lpstr>
      <vt:lpstr>1. Despesa Manutenções Externas</vt:lpstr>
      <vt:lpstr>2. Despesa com Peças</vt:lpstr>
      <vt:lpstr>3. Total de Os´s </vt:lpstr>
      <vt:lpstr>4. Qde Tipos de Serviços</vt:lpstr>
      <vt:lpstr>5. Os´s Corretivas- Status</vt:lpstr>
      <vt:lpstr>6.Análise Causa x Efeito</vt:lpstr>
      <vt:lpstr>7. Qde de OS´s por Setor</vt:lpstr>
      <vt:lpstr>8. Programados x executados</vt:lpstr>
      <vt:lpstr>9. Equipamentos Acessórios</vt:lpstr>
      <vt:lpstr>10.Corretivas Exter. e Internas</vt:lpstr>
      <vt:lpstr>11. Serviço Prog x Executado In</vt:lpstr>
      <vt:lpstr>12. Serviço Prog X Executado Ex</vt:lpstr>
      <vt:lpstr>13. Indicadores Disponibilidade</vt:lpstr>
      <vt:lpstr>13.1 Calculo de Disponibilidade</vt:lpstr>
      <vt:lpstr>14. Indicadores de Pendências</vt:lpstr>
      <vt:lpstr>15. Tempo de Primeiro Atendimen</vt:lpstr>
      <vt:lpstr>Custo de Contrato de Manutenção</vt:lpstr>
      <vt:lpstr>Ganhos EC</vt:lpstr>
    </vt:vector>
  </TitlesOfParts>
  <Company>For Medical Vendas e Assistencia Técnica LTDA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For Medical</dc:creator>
  <cp:lastModifiedBy>Edna Fonseca Godoy Sarto</cp:lastModifiedBy>
  <cp:lastPrinted>2022-04-12T20:52:23Z</cp:lastPrinted>
  <dcterms:created xsi:type="dcterms:W3CDTF">2011-05-23T14:05:19Z</dcterms:created>
  <dcterms:modified xsi:type="dcterms:W3CDTF">2025-05-06T18:38:50Z</dcterms:modified>
</cp:coreProperties>
</file>